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showInkAnnotation="0" updateLinks="never"/>
  <mc:AlternateContent xmlns:mc="http://schemas.openxmlformats.org/markup-compatibility/2006">
    <mc:Choice Requires="x15">
      <x15ac:absPath xmlns:x15ac="http://schemas.microsoft.com/office/spreadsheetml/2010/11/ac" url="\\entdoc0015\DivisionFiles2\hous\BOH\BOHSHARE\MultiFamily\01.01_Operations\Templates_Forms\2.0 letter of intent\"/>
    </mc:Choice>
  </mc:AlternateContent>
  <xr:revisionPtr revIDLastSave="0" documentId="13_ncr:1_{E3FC6E59-C525-4E11-ACC9-71433D915A16}" xr6:coauthVersionLast="47" xr6:coauthVersionMax="47" xr10:uidLastSave="{00000000-0000-0000-0000-000000000000}"/>
  <bookViews>
    <workbookView xWindow="1320" yWindow="2025" windowWidth="25005" windowHeight="14130" tabRatio="894" xr2:uid="{00000000-000D-0000-FFFF-FFFF00000000}"/>
  </bookViews>
  <sheets>
    <sheet name="CklistThresholdLOI" sheetId="49" r:id="rId1"/>
    <sheet name="AttachmentLOI 9%" sheetId="52" r:id="rId2"/>
    <sheet name="AttachmentLOI 4% Bd Deal" sheetId="53" r:id="rId3"/>
  </sheets>
  <definedNames>
    <definedName name="_xlnm.Print_Area" localSheetId="2">'AttachmentLOI 4% Bd Deal'!$B$2:$G$272</definedName>
    <definedName name="_xlnm.Print_Area" localSheetId="1">'AttachmentLOI 9%'!$B$2:$G$271</definedName>
    <definedName name="_xlnm.Print_Area" localSheetId="0">CklistThresholdLOI!$B$2:$F$27</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1" i="53" l="1"/>
  <c r="F210" i="53"/>
  <c r="F226" i="53" s="1"/>
  <c r="F198" i="53"/>
  <c r="F185" i="53"/>
  <c r="F191" i="53" s="1"/>
  <c r="F166" i="53"/>
  <c r="F186" i="53" s="1"/>
  <c r="F92" i="53"/>
  <c r="F223" i="53" s="1"/>
  <c r="F83" i="53"/>
  <c r="F218" i="53" s="1"/>
  <c r="O82" i="53"/>
  <c r="O81" i="53"/>
  <c r="O80" i="53"/>
  <c r="O79" i="53"/>
  <c r="O78" i="53"/>
  <c r="O77" i="53"/>
  <c r="O76" i="53"/>
  <c r="O75" i="53"/>
  <c r="O74" i="53"/>
  <c r="O73" i="53"/>
  <c r="O72" i="53"/>
  <c r="O71" i="53"/>
  <c r="O70" i="53"/>
  <c r="O69" i="53"/>
  <c r="O68" i="53"/>
  <c r="O67" i="53"/>
  <c r="O66" i="53"/>
  <c r="O65" i="53"/>
  <c r="O64" i="53"/>
  <c r="O63" i="53"/>
  <c r="O62" i="53"/>
  <c r="O61" i="53"/>
  <c r="O60" i="53"/>
  <c r="O59" i="53"/>
  <c r="O58" i="53"/>
  <c r="O57" i="53"/>
  <c r="O56" i="53"/>
  <c r="O55" i="53"/>
  <c r="O54" i="53"/>
  <c r="O53" i="53"/>
  <c r="O52" i="53"/>
  <c r="O51" i="53"/>
  <c r="O50" i="53"/>
  <c r="O49" i="53"/>
  <c r="O48" i="53"/>
  <c r="O47" i="53"/>
  <c r="O46" i="53"/>
  <c r="O45" i="53"/>
  <c r="O44" i="53"/>
  <c r="O43" i="53"/>
  <c r="O42" i="53"/>
  <c r="O41" i="53"/>
  <c r="O40" i="53"/>
  <c r="O39" i="53"/>
  <c r="O38" i="53"/>
  <c r="O37" i="53"/>
  <c r="O36" i="53"/>
  <c r="O35" i="53"/>
  <c r="O34" i="53"/>
  <c r="O33" i="53"/>
  <c r="O32" i="53"/>
  <c r="O31" i="53"/>
  <c r="O30" i="53"/>
  <c r="O29" i="53"/>
  <c r="O28" i="53"/>
  <c r="O27" i="53"/>
  <c r="O26" i="53"/>
  <c r="O25" i="53"/>
  <c r="O24" i="53"/>
  <c r="O23" i="53"/>
  <c r="O22" i="53"/>
  <c r="O83" i="53" s="1"/>
  <c r="F84" i="53" s="1"/>
  <c r="O82" i="52"/>
  <c r="F198" i="52"/>
  <c r="F199" i="53" l="1"/>
  <c r="F190" i="53"/>
  <c r="F192" i="53" s="1"/>
  <c r="F224" i="53"/>
  <c r="F212" i="53"/>
  <c r="F216" i="53"/>
  <c r="F168" i="53"/>
  <c r="F217" i="53" s="1"/>
  <c r="F219" i="53"/>
  <c r="F225" i="53"/>
  <c r="O81" i="52"/>
  <c r="O75" i="52"/>
  <c r="O65" i="52"/>
  <c r="O55" i="52"/>
  <c r="O45" i="52"/>
  <c r="O35" i="52"/>
  <c r="O25" i="52"/>
  <c r="O80" i="52"/>
  <c r="O79" i="52"/>
  <c r="O78" i="52"/>
  <c r="O77" i="52"/>
  <c r="O76" i="52"/>
  <c r="O74" i="52"/>
  <c r="O73" i="52"/>
  <c r="O72" i="52"/>
  <c r="O71" i="52"/>
  <c r="O70" i="52"/>
  <c r="O69" i="52"/>
  <c r="O68" i="52"/>
  <c r="O67" i="52"/>
  <c r="O66" i="52"/>
  <c r="O64" i="52"/>
  <c r="O63" i="52"/>
  <c r="O62" i="52"/>
  <c r="O61" i="52"/>
  <c r="O60" i="52"/>
  <c r="O59" i="52"/>
  <c r="O58" i="52"/>
  <c r="O57" i="52"/>
  <c r="O56" i="52"/>
  <c r="O54" i="52"/>
  <c r="O53" i="52"/>
  <c r="O52" i="52"/>
  <c r="O51" i="52"/>
  <c r="O50" i="52"/>
  <c r="O49" i="52"/>
  <c r="O48" i="52"/>
  <c r="O47" i="52"/>
  <c r="O46" i="52"/>
  <c r="O44" i="52"/>
  <c r="O43" i="52"/>
  <c r="O42" i="52"/>
  <c r="O41" i="52"/>
  <c r="O40" i="52"/>
  <c r="O39" i="52"/>
  <c r="O38" i="52"/>
  <c r="O37" i="52"/>
  <c r="O36" i="52"/>
  <c r="O34" i="52"/>
  <c r="O33" i="52"/>
  <c r="O32" i="52"/>
  <c r="O31" i="52"/>
  <c r="O30" i="52"/>
  <c r="O29" i="52"/>
  <c r="O28" i="52"/>
  <c r="O27" i="52"/>
  <c r="O26" i="52"/>
  <c r="O24" i="52"/>
  <c r="O23" i="52"/>
  <c r="O22" i="52"/>
  <c r="F210" i="52"/>
  <c r="F209" i="52"/>
  <c r="F225" i="52" s="1"/>
  <c r="F185" i="52"/>
  <c r="F191" i="52" s="1"/>
  <c r="F166" i="52"/>
  <c r="F190" i="52" s="1"/>
  <c r="F92" i="52"/>
  <c r="F222" i="52" s="1"/>
  <c r="F83" i="52"/>
  <c r="F215" i="52" l="1"/>
  <c r="O83" i="52"/>
  <c r="F84" i="52" s="1"/>
  <c r="F192" i="52"/>
  <c r="F223" i="52"/>
  <c r="F211" i="52"/>
  <c r="F218" i="52"/>
  <c r="F217" i="52"/>
  <c r="F168" i="52"/>
  <c r="F216" i="52" s="1"/>
  <c r="F186" i="52"/>
  <c r="F224" i="52"/>
</calcChain>
</file>

<file path=xl/sharedStrings.xml><?xml version="1.0" encoding="utf-8"?>
<sst xmlns="http://schemas.openxmlformats.org/spreadsheetml/2006/main" count="536" uniqueCount="148">
  <si>
    <t>Other</t>
  </si>
  <si>
    <t>Square Footage</t>
  </si>
  <si>
    <t>Land</t>
  </si>
  <si>
    <t>Site Work</t>
  </si>
  <si>
    <t>0-bdrm</t>
  </si>
  <si>
    <t>1-bdrm</t>
  </si>
  <si>
    <t>2-bdrm</t>
  </si>
  <si>
    <t>3-bdrm</t>
  </si>
  <si>
    <t>Total</t>
  </si>
  <si>
    <t>Soft Costs</t>
  </si>
  <si>
    <t>Total Project Costs</t>
  </si>
  <si>
    <t>Project Name</t>
  </si>
  <si>
    <t>Developer / General Ptnr</t>
  </si>
  <si>
    <t>Project Type</t>
  </si>
  <si>
    <t>Construction Type</t>
  </si>
  <si>
    <t>Projected Construction Start</t>
  </si>
  <si>
    <t>Projected Completion</t>
  </si>
  <si>
    <t>Unit Numbers</t>
  </si>
  <si>
    <t>Target</t>
  </si>
  <si>
    <t>Market/Commercial</t>
  </si>
  <si>
    <t>Unit Rents</t>
  </si>
  <si>
    <t>Financing Sources</t>
  </si>
  <si>
    <t>% of Project Financed by HC:</t>
  </si>
  <si>
    <t>Return on Sale of HTC</t>
  </si>
  <si>
    <t>HTC Equity</t>
  </si>
  <si>
    <t>HTC Return on Sale</t>
  </si>
  <si>
    <t>Project Costs</t>
  </si>
  <si>
    <t>Construction / Rehab</t>
  </si>
  <si>
    <t>Developer Fees</t>
  </si>
  <si>
    <t>Reserves</t>
  </si>
  <si>
    <t>Costs versus Sources</t>
  </si>
  <si>
    <t>Total Financing Sources</t>
  </si>
  <si>
    <t>Difference</t>
  </si>
  <si>
    <t>Limits</t>
  </si>
  <si>
    <t>Per Unit Comparison</t>
  </si>
  <si>
    <t>Credits per unit</t>
  </si>
  <si>
    <t>Per Square Foot Comparison</t>
  </si>
  <si>
    <t>Credits per sq ft</t>
  </si>
  <si>
    <t>Market Study Data:</t>
  </si>
  <si>
    <t>Lower Income Tenants</t>
  </si>
  <si>
    <t>Project Characteristics</t>
  </si>
  <si>
    <t>Tenant Populations</t>
  </si>
  <si>
    <t>County</t>
  </si>
  <si>
    <t>City</t>
  </si>
  <si>
    <t>mkt</t>
  </si>
  <si>
    <t>Deferred Dev Fee</t>
  </si>
  <si>
    <t>Construction / Rehab per sq ft</t>
  </si>
  <si>
    <t>Total Project Cost per sq ft</t>
  </si>
  <si>
    <t>Common Space</t>
  </si>
  <si>
    <t>Income Resticted Units</t>
  </si>
  <si>
    <t>Managers Unit(s)</t>
  </si>
  <si>
    <t>State HOME</t>
  </si>
  <si>
    <t>State CDBG</t>
  </si>
  <si>
    <t>State NHTF</t>
  </si>
  <si>
    <t>HC Equity Non-Competative</t>
  </si>
  <si>
    <t>HC Equity Competative</t>
  </si>
  <si>
    <t>other</t>
  </si>
  <si>
    <t>Total Units</t>
  </si>
  <si>
    <t>Hard Loan</t>
  </si>
  <si>
    <t>Soft Loan</t>
  </si>
  <si>
    <t>Total Sources:</t>
  </si>
  <si>
    <t>Utilities Paid by (Tenant / Owner)</t>
  </si>
  <si>
    <t>4-bdrm</t>
  </si>
  <si>
    <t>Building/Acquisition</t>
  </si>
  <si>
    <t>Credits per sq ft (residential only)</t>
  </si>
  <si>
    <t>Project</t>
  </si>
  <si>
    <t>n/a</t>
  </si>
  <si>
    <t>Average Income Targeting</t>
  </si>
  <si>
    <t>Supportive Services Costs</t>
  </si>
  <si>
    <t>Cost per unit total</t>
  </si>
  <si>
    <t>Cost per unit residential only</t>
  </si>
  <si>
    <t>Email</t>
  </si>
  <si>
    <t>Supportive Services</t>
  </si>
  <si>
    <t>Naming Convention for Download (xxx = add'l text if needed)</t>
  </si>
  <si>
    <t>Protected</t>
  </si>
  <si>
    <t>Cost per unit Const / Rehab</t>
  </si>
  <si>
    <t>50% (HM/HTF)</t>
  </si>
  <si>
    <t>mgr(60%)</t>
  </si>
  <si>
    <t>a.      Summarize the Project, limited to 2 pages.</t>
  </si>
  <si>
    <t xml:space="preserve">a.      Complete all required fields in the Funding Portal. </t>
  </si>
  <si>
    <t>a.      Prepared and signed by a disinterested third-party analyst.</t>
  </si>
  <si>
    <t>Units needed for Targeted AMI's</t>
  </si>
  <si>
    <t>https://housing.mt.gov/Payments</t>
  </si>
  <si>
    <t>mark an "x" in each box to verify it is included</t>
  </si>
  <si>
    <t>Comparative Data for Presentation to the Board</t>
  </si>
  <si>
    <t>(additional data may be provided at staff discretion)</t>
  </si>
  <si>
    <t>HTC Requested</t>
  </si>
  <si>
    <t>1_LOIFee_xxx</t>
  </si>
  <si>
    <t>3_LOIAttach_date_xxx</t>
  </si>
  <si>
    <t>2_NarrLet_xxx</t>
  </si>
  <si>
    <t>Primary Contact</t>
  </si>
  <si>
    <t>Telephone Number</t>
  </si>
  <si>
    <t>Minimum Set-aside</t>
  </si>
  <si>
    <t>Residental Costs</t>
  </si>
  <si>
    <t>Historic Preservation</t>
  </si>
  <si>
    <t>b.      Mini Market Studies must adhere to minimum mini market study requirements in the Mini and Full Market Study Requirements document.</t>
  </si>
  <si>
    <t>c.      Full Market Studies will not be accepted.</t>
  </si>
  <si>
    <t>4_MiniMktStudy_xxx</t>
  </si>
  <si>
    <t xml:space="preserve">4.  Mini Market Study </t>
  </si>
  <si>
    <t>3.  LOI Attachment Spreadsheet</t>
  </si>
  <si>
    <t>1.  Letter of Intent Fee(LOI)</t>
  </si>
  <si>
    <t xml:space="preserve">2.  Narrative Letter </t>
  </si>
  <si>
    <t>Letter of Intent (LOI) Checklist</t>
  </si>
  <si>
    <t>Updated:</t>
  </si>
  <si>
    <t>5.   Market Study Spreadsheet</t>
  </si>
  <si>
    <t>b.      Fully complete all tabs.</t>
  </si>
  <si>
    <t>5_MktStudySum_xxx</t>
  </si>
  <si>
    <t xml:space="preserve">a.      Fully complete all tabs including Market Summary tab. </t>
  </si>
  <si>
    <t>HC Requested (10 yr total)</t>
  </si>
  <si>
    <t>Set-aside (for-profit / non-profit)</t>
  </si>
  <si>
    <t>Set-aside (small project / general)</t>
  </si>
  <si>
    <t>Developer Name</t>
  </si>
  <si>
    <t>Developer Address</t>
  </si>
  <si>
    <t>Developer (City State Zip)</t>
  </si>
  <si>
    <t>Date of Submission</t>
  </si>
  <si>
    <t>https://housing.mt.gov/_shared/Multifamily/docs/QAPFeeSchedule.pdf</t>
  </si>
  <si>
    <t>NOTE: 4% bond deals do not need to submit any Market Study until Full Application</t>
  </si>
  <si>
    <t>Permanent Loan Requested</t>
  </si>
  <si>
    <t>Bond Issue Requested</t>
  </si>
  <si>
    <t>Bond Resolution Expected</t>
  </si>
  <si>
    <t>Bond Issuer</t>
  </si>
  <si>
    <t>Will it be structured as a bond or loan?</t>
  </si>
  <si>
    <t>Will it be a private placement or public sale?</t>
  </si>
  <si>
    <t>Will it be construction only or convert to perm?</t>
  </si>
  <si>
    <t>Expected closing date</t>
  </si>
  <si>
    <t>Bond Projects only</t>
  </si>
  <si>
    <t>Amenities</t>
  </si>
  <si>
    <t>Affordable Housing Stock</t>
  </si>
  <si>
    <t>Community Input</t>
  </si>
  <si>
    <t>Qualified Census Tract / Local Community Revitalization Plan</t>
  </si>
  <si>
    <t>Communication / Relationships</t>
  </si>
  <si>
    <t>Family Projects</t>
  </si>
  <si>
    <t>Elderly Projects</t>
  </si>
  <si>
    <t>Income and Rent Level Targeting.</t>
  </si>
  <si>
    <t>Project-Based Rental Subsidy.</t>
  </si>
  <si>
    <t>Small Town/Tribal Designation Area</t>
  </si>
  <si>
    <t>Local Involvement</t>
  </si>
  <si>
    <t>Green &amp; Energy Stds</t>
  </si>
  <si>
    <t>Development Evaluation Criteria and Selection</t>
  </si>
  <si>
    <t>Notes</t>
  </si>
  <si>
    <t>NOTE: 4% bond deals DO NOT have an LOI fee.</t>
  </si>
  <si>
    <t>Deadline for 9% LOI's:</t>
  </si>
  <si>
    <t>NOTE: Do not need this item for 4% bond deals</t>
  </si>
  <si>
    <t>Second Monday in April by 5PM Mountain Time</t>
  </si>
  <si>
    <t>b.      Include anticipated amenities and justification of need</t>
  </si>
  <si>
    <t>Submit all requirements in OneDrive. Notify staff to request OneDrive submittal folder two weeks prior to deadline.</t>
  </si>
  <si>
    <t>dochdmf@mt.gov</t>
  </si>
  <si>
    <t>Maximum Bond Issue based on 60% Total Proj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</si>
</sst>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lt;=9999999]###\-####;\(###\)\ ###\-####"/>
    <numFmt numFmtId="165" formatCode="0.0%"/>
  </numFmts>
  <fonts count="16" x14ac:knownFonts="1">
    <font>
      <sz val="10"/>
      <name val="Arial"/>
    </font>
    <font>
      <sz val="11"/>
      <color theme="1"/>
      <name val="Calibri"/>
      <family val="2"/>
      <scheme val="minor"/>
    </font>
    <font>
      <b/>
      <sz val="10"/>
      <name val="Arial"/>
      <family val="2"/>
    </font>
    <font>
      <sz val="10"/>
      <name val="Arial"/>
      <family val="2"/>
    </font>
    <font>
      <u/>
      <sz val="10"/>
      <name val="Arial"/>
      <family val="2"/>
    </font>
    <font>
      <sz val="12"/>
      <name val="Arial"/>
      <family val="2"/>
    </font>
    <font>
      <sz val="12"/>
      <name val="Arial"/>
      <family val="2"/>
    </font>
    <font>
      <u/>
      <sz val="7.5"/>
      <color indexed="12"/>
      <name val="Arial"/>
      <family val="2"/>
    </font>
    <font>
      <b/>
      <u/>
      <sz val="10"/>
      <name val="Arial"/>
      <family val="2"/>
    </font>
    <font>
      <sz val="10"/>
      <color theme="1"/>
      <name val="Arial"/>
      <family val="2"/>
    </font>
    <font>
      <sz val="12"/>
      <name val="Arial"/>
      <family val="2"/>
    </font>
    <font>
      <sz val="10"/>
      <name val="MS Sans Serif"/>
      <family val="2"/>
    </font>
    <font>
      <u/>
      <sz val="10"/>
      <color indexed="12"/>
      <name val="Arial"/>
      <family val="2"/>
    </font>
    <font>
      <sz val="10"/>
      <color rgb="FF404040"/>
      <name val="Arial"/>
      <family val="2"/>
    </font>
    <font>
      <sz val="10"/>
      <name val="Arial"/>
      <family val="2"/>
    </font>
    <font>
      <b/>
      <sz val="10"/>
      <color rgb="FF404040"/>
      <name val="Arial"/>
      <family val="2"/>
    </font>
  </fonts>
  <fills count="3">
    <fill>
      <patternFill patternType="none"/>
    </fill>
    <fill>
      <patternFill patternType="gray125"/>
    </fill>
    <fill>
      <patternFill patternType="solid">
        <fgColor theme="6" tint="0.79998168889431442"/>
        <bgColor indexed="64"/>
      </patternFill>
    </fill>
  </fills>
  <borders count="9">
    <border>
      <left/>
      <right/>
      <top/>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3" fontId="5" fillId="0" borderId="0" applyFont="0" applyFill="0" applyBorder="0" applyAlignment="0" applyProtection="0"/>
    <xf numFmtId="5" fontId="5" fillId="0" borderId="0" applyFont="0" applyFill="0" applyBorder="0" applyAlignment="0" applyProtection="0"/>
    <xf numFmtId="0" fontId="7" fillId="0" borderId="0" applyNumberFormat="0" applyFill="0" applyBorder="0" applyAlignment="0" applyProtection="0">
      <alignment vertical="top"/>
      <protection locked="0"/>
    </xf>
    <xf numFmtId="0" fontId="6" fillId="0" borderId="0"/>
    <xf numFmtId="0" fontId="9" fillId="0" borderId="0"/>
    <xf numFmtId="0" fontId="10" fillId="0" borderId="0"/>
    <xf numFmtId="0" fontId="11" fillId="0" borderId="0"/>
    <xf numFmtId="0" fontId="11" fillId="0" borderId="0"/>
    <xf numFmtId="0" fontId="3" fillId="0" borderId="0"/>
    <xf numFmtId="0" fontId="5" fillId="0" borderId="0"/>
    <xf numFmtId="0" fontId="1" fillId="0" borderId="0"/>
    <xf numFmtId="44" fontId="14" fillId="0" borderId="0" applyFont="0" applyFill="0" applyBorder="0" applyAlignment="0" applyProtection="0"/>
  </cellStyleXfs>
  <cellXfs count="72">
    <xf numFmtId="0" fontId="0" fillId="0" borderId="0" xfId="0"/>
    <xf numFmtId="0" fontId="3" fillId="0" borderId="0" xfId="6" applyFont="1"/>
    <xf numFmtId="0" fontId="2" fillId="0" borderId="0" xfId="6" applyFont="1"/>
    <xf numFmtId="0" fontId="3" fillId="0" borderId="0" xfId="6" applyFont="1" applyAlignment="1">
      <alignment horizontal="left"/>
    </xf>
    <xf numFmtId="0" fontId="8" fillId="0" borderId="0" xfId="6" applyFont="1" applyAlignment="1">
      <alignment horizontal="left"/>
    </xf>
    <xf numFmtId="0" fontId="3" fillId="0" borderId="0" xfId="6" applyFont="1" applyAlignment="1">
      <alignment horizontal="right"/>
    </xf>
    <xf numFmtId="9" fontId="3" fillId="0" borderId="0" xfId="6" applyNumberFormat="1" applyFont="1" applyAlignment="1">
      <alignment horizontal="right"/>
    </xf>
    <xf numFmtId="41" fontId="3" fillId="0" borderId="0" xfId="6" applyNumberFormat="1" applyFont="1" applyAlignment="1">
      <alignment horizontal="right"/>
    </xf>
    <xf numFmtId="7" fontId="3" fillId="0" borderId="0" xfId="6" applyNumberFormat="1" applyFont="1" applyAlignment="1">
      <alignment horizontal="left"/>
    </xf>
    <xf numFmtId="0" fontId="8" fillId="0" borderId="0" xfId="6" applyFont="1" applyAlignment="1">
      <alignment horizontal="center"/>
    </xf>
    <xf numFmtId="0" fontId="3" fillId="0" borderId="0" xfId="9"/>
    <xf numFmtId="0" fontId="3" fillId="0" borderId="0" xfId="10" applyFont="1" applyAlignment="1">
      <alignment horizontal="right"/>
    </xf>
    <xf numFmtId="37" fontId="3" fillId="0" borderId="0" xfId="6" applyNumberFormat="1" applyFont="1" applyAlignment="1">
      <alignment horizontal="right"/>
    </xf>
    <xf numFmtId="10" fontId="3" fillId="0" borderId="0" xfId="6" applyNumberFormat="1" applyFont="1" applyAlignment="1">
      <alignment horizontal="right"/>
    </xf>
    <xf numFmtId="6" fontId="3" fillId="0" borderId="0" xfId="6" applyNumberFormat="1" applyFont="1" applyAlignment="1">
      <alignment horizontal="right"/>
    </xf>
    <xf numFmtId="0" fontId="12" fillId="0" borderId="0" xfId="3" applyFont="1" applyAlignment="1" applyProtection="1"/>
    <xf numFmtId="0" fontId="3" fillId="0" borderId="0" xfId="0" applyFont="1"/>
    <xf numFmtId="0" fontId="2" fillId="0" borderId="1" xfId="9" applyFont="1" applyBorder="1" applyAlignment="1">
      <alignment horizontal="center" wrapText="1"/>
    </xf>
    <xf numFmtId="0" fontId="2" fillId="0" borderId="1" xfId="9" applyFont="1" applyBorder="1" applyAlignment="1">
      <alignment horizontal="center"/>
    </xf>
    <xf numFmtId="0" fontId="2" fillId="0" borderId="2" xfId="6" applyFont="1" applyBorder="1"/>
    <xf numFmtId="0" fontId="3" fillId="0" borderId="0" xfId="9" applyAlignment="1">
      <alignment wrapText="1"/>
    </xf>
    <xf numFmtId="0" fontId="3" fillId="0" borderId="0" xfId="10" applyFont="1"/>
    <xf numFmtId="0" fontId="3" fillId="0" borderId="0" xfId="9" applyAlignment="1">
      <alignment horizontal="center"/>
    </xf>
    <xf numFmtId="0" fontId="3" fillId="0" borderId="0" xfId="9" applyAlignment="1">
      <alignment vertical="center"/>
    </xf>
    <xf numFmtId="0" fontId="13" fillId="0" borderId="0" xfId="0" applyFont="1" applyAlignment="1">
      <alignment horizontal="left" vertical="center"/>
    </xf>
    <xf numFmtId="0" fontId="3" fillId="2" borderId="3" xfId="9" applyFill="1" applyBorder="1" applyAlignment="1" applyProtection="1">
      <alignment horizontal="center"/>
      <protection locked="0"/>
    </xf>
    <xf numFmtId="0" fontId="13" fillId="0" borderId="0" xfId="0" applyFont="1" applyAlignment="1">
      <alignment horizontal="left" vertical="center" wrapText="1"/>
    </xf>
    <xf numFmtId="41" fontId="3" fillId="0" borderId="0" xfId="10" applyNumberFormat="1" applyFont="1" applyAlignment="1">
      <alignment horizontal="right"/>
    </xf>
    <xf numFmtId="0" fontId="8" fillId="0" borderId="0" xfId="10" applyFont="1" applyAlignment="1">
      <alignment horizontal="left"/>
    </xf>
    <xf numFmtId="0" fontId="3" fillId="0" borderId="0" xfId="10" quotePrefix="1" applyFont="1"/>
    <xf numFmtId="0" fontId="8" fillId="0" borderId="0" xfId="10" applyFont="1"/>
    <xf numFmtId="42" fontId="3" fillId="0" borderId="0" xfId="10" applyNumberFormat="1" applyFont="1" applyAlignment="1">
      <alignment horizontal="right"/>
    </xf>
    <xf numFmtId="41" fontId="3" fillId="2" borderId="3" xfId="6" applyNumberFormat="1" applyFont="1" applyFill="1" applyBorder="1" applyAlignment="1" applyProtection="1">
      <alignment horizontal="right"/>
      <protection locked="0"/>
    </xf>
    <xf numFmtId="41" fontId="3" fillId="2" borderId="3" xfId="10" applyNumberFormat="1" applyFont="1" applyFill="1" applyBorder="1" applyAlignment="1" applyProtection="1">
      <alignment horizontal="right"/>
      <protection locked="0"/>
    </xf>
    <xf numFmtId="0" fontId="3" fillId="0" borderId="0" xfId="10" applyFont="1" applyProtection="1">
      <protection locked="0"/>
    </xf>
    <xf numFmtId="0" fontId="3" fillId="2" borderId="3" xfId="10" applyFont="1" applyFill="1" applyBorder="1" applyAlignment="1" applyProtection="1">
      <alignment horizontal="right" wrapText="1"/>
      <protection locked="0"/>
    </xf>
    <xf numFmtId="0" fontId="12" fillId="2" borderId="3" xfId="3" applyNumberFormat="1" applyFont="1" applyFill="1" applyBorder="1" applyAlignment="1" applyProtection="1">
      <alignment horizontal="right" wrapText="1"/>
      <protection locked="0"/>
    </xf>
    <xf numFmtId="164" fontId="3" fillId="2" borderId="3" xfId="10" applyNumberFormat="1" applyFont="1" applyFill="1" applyBorder="1" applyAlignment="1" applyProtection="1">
      <alignment horizontal="right" wrapText="1"/>
      <protection locked="0"/>
    </xf>
    <xf numFmtId="0" fontId="3" fillId="2" borderId="5" xfId="10" applyFont="1" applyFill="1" applyBorder="1" applyAlignment="1" applyProtection="1">
      <alignment horizontal="right" wrapText="1"/>
      <protection locked="0"/>
    </xf>
    <xf numFmtId="0" fontId="3" fillId="2" borderId="4" xfId="10" applyFont="1" applyFill="1" applyBorder="1" applyAlignment="1" applyProtection="1">
      <alignment horizontal="right" wrapText="1"/>
      <protection locked="0"/>
    </xf>
    <xf numFmtId="42" fontId="3" fillId="2" borderId="3" xfId="10" applyNumberFormat="1" applyFont="1" applyFill="1" applyBorder="1" applyAlignment="1" applyProtection="1">
      <alignment horizontal="right" wrapText="1"/>
      <protection locked="0"/>
    </xf>
    <xf numFmtId="17" fontId="3" fillId="2" borderId="3" xfId="10" applyNumberFormat="1" applyFont="1" applyFill="1" applyBorder="1" applyAlignment="1" applyProtection="1">
      <alignment horizontal="right"/>
      <protection locked="0"/>
    </xf>
    <xf numFmtId="0" fontId="4" fillId="0" borderId="0" xfId="10" applyFont="1" applyAlignment="1">
      <alignment horizontal="right"/>
    </xf>
    <xf numFmtId="41" fontId="3" fillId="2" borderId="5" xfId="10" applyNumberFormat="1" applyFont="1" applyFill="1" applyBorder="1" applyAlignment="1" applyProtection="1">
      <alignment horizontal="right"/>
      <protection locked="0"/>
    </xf>
    <xf numFmtId="10" fontId="3" fillId="0" borderId="0" xfId="10" applyNumberFormat="1" applyFont="1" applyAlignment="1">
      <alignment horizontal="right"/>
    </xf>
    <xf numFmtId="3" fontId="3" fillId="0" borderId="0" xfId="10" applyNumberFormat="1" applyFont="1" applyAlignment="1">
      <alignment horizontal="right"/>
    </xf>
    <xf numFmtId="42" fontId="3" fillId="2" borderId="3" xfId="10" applyNumberFormat="1" applyFont="1" applyFill="1" applyBorder="1" applyAlignment="1" applyProtection="1">
      <alignment horizontal="right"/>
      <protection locked="0"/>
    </xf>
    <xf numFmtId="42" fontId="3" fillId="0" borderId="2" xfId="10" applyNumberFormat="1" applyFont="1" applyBorder="1" applyAlignment="1">
      <alignment horizontal="right"/>
    </xf>
    <xf numFmtId="43" fontId="3" fillId="0" borderId="0" xfId="10" applyNumberFormat="1" applyFont="1" applyAlignment="1">
      <alignment horizontal="right"/>
    </xf>
    <xf numFmtId="44" fontId="3" fillId="0" borderId="0" xfId="10" applyNumberFormat="1" applyFont="1" applyAlignment="1">
      <alignment horizontal="right"/>
    </xf>
    <xf numFmtId="0" fontId="3" fillId="2" borderId="3" xfId="10" applyFont="1" applyFill="1" applyBorder="1" applyAlignment="1" applyProtection="1">
      <alignment horizontal="right"/>
      <protection locked="0"/>
    </xf>
    <xf numFmtId="0" fontId="3" fillId="0" borderId="0" xfId="9" applyAlignment="1">
      <alignment horizontal="right"/>
    </xf>
    <xf numFmtId="0" fontId="2" fillId="0" borderId="0" xfId="9" applyFont="1" applyAlignment="1">
      <alignment horizontal="center" wrapText="1"/>
    </xf>
    <xf numFmtId="14" fontId="3" fillId="0" borderId="0" xfId="9" applyNumberFormat="1"/>
    <xf numFmtId="43" fontId="0" fillId="0" borderId="0" xfId="0" applyNumberFormat="1"/>
    <xf numFmtId="14" fontId="3" fillId="2" borderId="3" xfId="9" applyNumberFormat="1" applyFill="1" applyBorder="1" applyAlignment="1" applyProtection="1">
      <alignment horizontal="center"/>
      <protection locked="0"/>
    </xf>
    <xf numFmtId="0" fontId="2" fillId="0" borderId="0" xfId="9" applyFont="1" applyAlignment="1">
      <alignment wrapText="1"/>
    </xf>
    <xf numFmtId="0" fontId="15" fillId="0" borderId="0" xfId="0" applyFont="1" applyAlignment="1">
      <alignment horizontal="left" vertical="center" wrapText="1"/>
    </xf>
    <xf numFmtId="42" fontId="3" fillId="0" borderId="0" xfId="12" applyNumberFormat="1" applyFont="1" applyFill="1" applyBorder="1" applyAlignment="1" applyProtection="1">
      <alignment horizontal="center"/>
    </xf>
    <xf numFmtId="0" fontId="2" fillId="0" borderId="0" xfId="9" applyFont="1" applyAlignment="1">
      <alignment horizontal="left" vertical="center" wrapText="1"/>
    </xf>
    <xf numFmtId="0" fontId="13" fillId="0" borderId="0" xfId="0" applyFont="1" applyAlignment="1">
      <alignment horizontal="left" vertical="top" wrapText="1"/>
    </xf>
    <xf numFmtId="41" fontId="3" fillId="0" borderId="0" xfId="9" applyNumberFormat="1"/>
    <xf numFmtId="165" fontId="3" fillId="2" borderId="3" xfId="9" applyNumberFormat="1" applyFill="1" applyBorder="1" applyProtection="1">
      <protection locked="0"/>
    </xf>
    <xf numFmtId="41" fontId="3" fillId="2" borderId="3" xfId="9" applyNumberFormat="1" applyFill="1" applyBorder="1" applyAlignment="1" applyProtection="1">
      <alignment horizontal="right"/>
      <protection locked="0"/>
    </xf>
    <xf numFmtId="0" fontId="3" fillId="0" borderId="0" xfId="9" applyAlignment="1">
      <alignment horizontal="left" vertical="center" wrapText="1"/>
    </xf>
    <xf numFmtId="0" fontId="2" fillId="0" borderId="0" xfId="9" applyFont="1" applyAlignment="1">
      <alignment horizontal="center"/>
    </xf>
    <xf numFmtId="0" fontId="3" fillId="0" borderId="0" xfId="9" applyAlignment="1">
      <alignment horizontal="left"/>
    </xf>
    <xf numFmtId="0" fontId="12" fillId="0" borderId="0" xfId="3" applyFont="1" applyAlignment="1" applyProtection="1">
      <alignment horizontal="right"/>
    </xf>
    <xf numFmtId="0" fontId="3" fillId="2" borderId="6" xfId="9" applyFill="1" applyBorder="1" applyAlignment="1" applyProtection="1">
      <alignment horizontal="left" vertical="top" wrapText="1"/>
      <protection locked="0"/>
    </xf>
    <xf numFmtId="0" fontId="3" fillId="2" borderId="7" xfId="9" applyFill="1" applyBorder="1" applyAlignment="1" applyProtection="1">
      <alignment horizontal="left" vertical="top" wrapText="1"/>
      <protection locked="0"/>
    </xf>
    <xf numFmtId="0" fontId="3" fillId="2" borderId="8" xfId="9" applyFill="1" applyBorder="1" applyAlignment="1" applyProtection="1">
      <alignment horizontal="left" vertical="top" wrapText="1"/>
      <protection locked="0"/>
    </xf>
    <xf numFmtId="41" fontId="3" fillId="0" borderId="3" xfId="10" applyNumberFormat="1" applyFont="1" applyFill="1" applyBorder="1" applyAlignment="1" applyProtection="1">
      <alignment horizontal="right"/>
    </xf>
  </cellXfs>
  <cellStyles count="13">
    <cellStyle name="Comma0" xfId="1" xr:uid="{00000000-0005-0000-0000-000000000000}"/>
    <cellStyle name="Currency" xfId="12" builtinId="4"/>
    <cellStyle name="Currency0" xfId="2" xr:uid="{00000000-0005-0000-0000-000002000000}"/>
    <cellStyle name="Hyperlink" xfId="3" builtinId="8"/>
    <cellStyle name="Normal" xfId="0" builtinId="0"/>
    <cellStyle name="Normal 2" xfId="4" xr:uid="{00000000-0005-0000-0000-000005000000}"/>
    <cellStyle name="Normal 2 2" xfId="7" xr:uid="{00000000-0005-0000-0000-000006000000}"/>
    <cellStyle name="Normal 2 3" xfId="8" xr:uid="{00000000-0005-0000-0000-000007000000}"/>
    <cellStyle name="Normal 3" xfId="6" xr:uid="{00000000-0005-0000-0000-000008000000}"/>
    <cellStyle name="Normal 3 2" xfId="10" xr:uid="{00000000-0005-0000-0000-000009000000}"/>
    <cellStyle name="Normal 4" xfId="9" xr:uid="{00000000-0005-0000-0000-00000A000000}"/>
    <cellStyle name="Normal 5" xfId="5" xr:uid="{00000000-0005-0000-0000-00000B000000}"/>
    <cellStyle name="Normal 6" xfId="11" xr:uid="{3CADD3DC-3DA3-4E10-9F98-27D82DFD3F1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231</xdr:row>
      <xdr:rowOff>0</xdr:rowOff>
    </xdr:from>
    <xdr:to>
      <xdr:col>5</xdr:col>
      <xdr:colOff>1533525</xdr:colOff>
      <xdr:row>247</xdr:row>
      <xdr:rowOff>76200</xdr:rowOff>
    </xdr:to>
    <xdr:sp macro="" textlink="">
      <xdr:nvSpPr>
        <xdr:cNvPr id="4" name="TextBox 3">
          <a:extLst>
            <a:ext uri="{FF2B5EF4-FFF2-40B4-BE49-F238E27FC236}">
              <a16:creationId xmlns:a16="http://schemas.microsoft.com/office/drawing/2014/main" id="{00000000-0008-0000-1D00-000004000000}"/>
            </a:ext>
          </a:extLst>
        </xdr:cNvPr>
        <xdr:cNvSpPr txBox="1"/>
      </xdr:nvSpPr>
      <xdr:spPr>
        <a:xfrm>
          <a:off x="542925" y="35680650"/>
          <a:ext cx="4810125" cy="266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dk1"/>
              </a:solidFill>
              <a:effectLst/>
              <a:latin typeface="Arial" panose="020B0604020202020204" pitchFamily="34" charset="0"/>
              <a:ea typeface="+mn-ea"/>
              <a:cs typeface="Arial" panose="020B0604020202020204" pitchFamily="34" charset="0"/>
            </a:rPr>
            <a:t>The following items are subject to the corresponding sections of the Applicable QAP.  Please refer to the relevant QAP sections for additional details in completing this section.</a:t>
          </a:r>
        </a:p>
        <a:p>
          <a:endParaRPr lang="en-US" sz="1000">
            <a:solidFill>
              <a:schemeClr val="dk1"/>
            </a:solidFill>
            <a:effectLst/>
            <a:latin typeface="Arial" panose="020B0604020202020204" pitchFamily="34" charset="0"/>
            <a:ea typeface="+mn-ea"/>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The Project Location, type (e.g., family or elderly), and Developer specified in the Letter of Intent may not be changed in any current credit year Application.  Other information in the Letter of Intent (e.g., cost information, number of units, unit sizes, income targeting, rents, hard and soft loan sources, etc.) will be considered the Applicant’s best estimates and may be adjusted in the Application.</a:t>
          </a:r>
        </a:p>
        <a:p>
          <a:endParaRPr lang="en-US" sz="1000">
            <a:solidFill>
              <a:schemeClr val="dk1"/>
            </a:solidFill>
            <a:effectLst/>
            <a:latin typeface="Arial" panose="020B0604020202020204" pitchFamily="34" charset="0"/>
            <a:ea typeface="+mn-ea"/>
            <a:cs typeface="Arial" panose="020B0604020202020204" pitchFamily="34" charset="0"/>
          </a:endParaRPr>
        </a:p>
        <a:p>
          <a:r>
            <a:rPr lang="en-US" sz="1000" b="1" i="1">
              <a:solidFill>
                <a:schemeClr val="dk1"/>
              </a:solidFill>
              <a:effectLst/>
              <a:latin typeface="Arial" panose="020B0604020202020204" pitchFamily="34" charset="0"/>
              <a:ea typeface="+mn-ea"/>
              <a:cs typeface="Arial" panose="020B0604020202020204" pitchFamily="34" charset="0"/>
            </a:rPr>
            <a:t>Although the information submitted in this Letter of Intent is preliminary and subject to change, Applicants are encouraged to provide the most accurate information possible in the Letter of Intent and to minimize changes at Application.  The information submitted in the Application will be evaluated and considered fully, and less favorable or desirable information in the Application may render the Application less likely to receive an Award of Housing Credits.</a:t>
          </a:r>
          <a:r>
            <a:rPr lang="en-US" sz="1000">
              <a:solidFill>
                <a:schemeClr val="dk1"/>
              </a:solidFill>
              <a:effectLst/>
              <a:latin typeface="Arial" panose="020B0604020202020204" pitchFamily="34" charset="0"/>
              <a:ea typeface="+mn-ea"/>
              <a:cs typeface="Arial" panose="020B0604020202020204" pitchFamily="34" charset="0"/>
            </a:rPr>
            <a:t> </a:t>
          </a:r>
        </a:p>
        <a:p>
          <a:endParaRPr lang="en-US"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232</xdr:row>
      <xdr:rowOff>0</xdr:rowOff>
    </xdr:from>
    <xdr:to>
      <xdr:col>5</xdr:col>
      <xdr:colOff>1533525</xdr:colOff>
      <xdr:row>248</xdr:row>
      <xdr:rowOff>76200</xdr:rowOff>
    </xdr:to>
    <xdr:sp macro="" textlink="">
      <xdr:nvSpPr>
        <xdr:cNvPr id="2" name="TextBox 1">
          <a:extLst>
            <a:ext uri="{FF2B5EF4-FFF2-40B4-BE49-F238E27FC236}">
              <a16:creationId xmlns:a16="http://schemas.microsoft.com/office/drawing/2014/main" id="{769E28E4-8E7E-4F9C-AD2A-C18CEA440010}"/>
            </a:ext>
          </a:extLst>
        </xdr:cNvPr>
        <xdr:cNvSpPr txBox="1"/>
      </xdr:nvSpPr>
      <xdr:spPr>
        <a:xfrm>
          <a:off x="561975" y="37461825"/>
          <a:ext cx="4810125" cy="266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dk1"/>
              </a:solidFill>
              <a:effectLst/>
              <a:latin typeface="Arial" panose="020B0604020202020204" pitchFamily="34" charset="0"/>
              <a:ea typeface="+mn-ea"/>
              <a:cs typeface="Arial" panose="020B0604020202020204" pitchFamily="34" charset="0"/>
            </a:rPr>
            <a:t>The following items are subject to the corresponding sections of the Applicable QAP.  Please refer to the relevant QAP sections for additional details in completing this section.</a:t>
          </a:r>
        </a:p>
        <a:p>
          <a:endParaRPr lang="en-US" sz="1000">
            <a:solidFill>
              <a:schemeClr val="dk1"/>
            </a:solidFill>
            <a:effectLst/>
            <a:latin typeface="Arial" panose="020B0604020202020204" pitchFamily="34" charset="0"/>
            <a:ea typeface="+mn-ea"/>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The Project Location, type (e.g., family or elderly), and Developer specified in the Letter of Intent may not be changed in any current credit year Application.  Other information in the Letter of Intent (e.g., cost information, number of units, unit sizes, income targeting, rents, hard and soft loan sources, etc.) will be considered the Applicant’s best estimates and may be adjusted in the Application.</a:t>
          </a:r>
        </a:p>
        <a:p>
          <a:endParaRPr lang="en-US" sz="1000">
            <a:solidFill>
              <a:schemeClr val="dk1"/>
            </a:solidFill>
            <a:effectLst/>
            <a:latin typeface="Arial" panose="020B0604020202020204" pitchFamily="34" charset="0"/>
            <a:ea typeface="+mn-ea"/>
            <a:cs typeface="Arial" panose="020B0604020202020204" pitchFamily="34" charset="0"/>
          </a:endParaRPr>
        </a:p>
        <a:p>
          <a:r>
            <a:rPr lang="en-US" sz="1000" b="1" i="1">
              <a:solidFill>
                <a:schemeClr val="dk1"/>
              </a:solidFill>
              <a:effectLst/>
              <a:latin typeface="Arial" panose="020B0604020202020204" pitchFamily="34" charset="0"/>
              <a:ea typeface="+mn-ea"/>
              <a:cs typeface="Arial" panose="020B0604020202020204" pitchFamily="34" charset="0"/>
            </a:rPr>
            <a:t>Although the information submitted in this Letter of Intent is preliminary and subject to change, Applicants are encouraged to provide the most accurate information possible in the Letter of Intent and to minimize changes at Application.  The information submitted in the Application will be evaluated and considered fully, and less favorable or desirable information in the Application may render the Application less likely to receive an Award of Housing Credits.</a:t>
          </a:r>
          <a:r>
            <a:rPr lang="en-US" sz="1000">
              <a:solidFill>
                <a:schemeClr val="dk1"/>
              </a:solidFill>
              <a:effectLst/>
              <a:latin typeface="Arial" panose="020B0604020202020204" pitchFamily="34" charset="0"/>
              <a:ea typeface="+mn-ea"/>
              <a:cs typeface="Arial" panose="020B0604020202020204" pitchFamily="34" charset="0"/>
            </a:rPr>
            <a:t> </a:t>
          </a:r>
        </a:p>
        <a:p>
          <a:endParaRPr lang="en-US" sz="10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accent3">
            <a:lumMod val="20000"/>
            <a:lumOff val="80000"/>
          </a:schemeClr>
        </a:solidFill>
        <a:ln w="9525" cmpd="sng">
          <a:solidFill>
            <a:schemeClr val="lt1">
              <a:shade val="50000"/>
            </a:schemeClr>
          </a:solidFill>
        </a:ln>
      </a:spPr>
      <a:bodyPr vertOverflow="clip" wrap="square" rtlCol="0" anchor="t"/>
      <a:lstStyle>
        <a:defPPr>
          <a:defRPr sz="1100" i="1" u="sng">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ousing.mt.gov/_shared/Multifamily/docs/QAPFeeSchedule.pdf" TargetMode="External"/><Relationship Id="rId1" Type="http://schemas.openxmlformats.org/officeDocument/2006/relationships/hyperlink" Target="https://housing.mt.gov/Payment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75FA5-DF3B-49C9-9750-F81060D73EAB}">
  <sheetPr>
    <tabColor theme="7" tint="0.79998168889431442"/>
  </sheetPr>
  <dimension ref="A1:P144"/>
  <sheetViews>
    <sheetView showGridLines="0" tabSelected="1" zoomScaleNormal="100" zoomScaleSheetLayoutView="112" workbookViewId="0">
      <selection activeCell="F4" sqref="F4"/>
    </sheetView>
  </sheetViews>
  <sheetFormatPr defaultColWidth="9.140625" defaultRowHeight="12.75" x14ac:dyDescent="0.2"/>
  <cols>
    <col min="1" max="1" width="3.7109375" customWidth="1"/>
    <col min="2" max="2" width="25.85546875" customWidth="1"/>
    <col min="3" max="3" width="23" customWidth="1"/>
    <col min="4" max="4" width="77.42578125" customWidth="1"/>
    <col min="5" max="5" width="3.7109375" customWidth="1"/>
    <col min="6" max="6" width="10.85546875" customWidth="1"/>
    <col min="7" max="7" width="3.7109375" customWidth="1"/>
    <col min="8" max="11" width="9.140625" customWidth="1"/>
    <col min="12" max="12" width="10.140625" bestFit="1" customWidth="1"/>
    <col min="13" max="18" width="9.140625" customWidth="1"/>
  </cols>
  <sheetData>
    <row r="1" spans="1:16" ht="12.75" customHeight="1" x14ac:dyDescent="0.2">
      <c r="A1" s="16" t="s">
        <v>74</v>
      </c>
      <c r="B1" s="10"/>
      <c r="C1" s="10"/>
      <c r="D1" s="20"/>
      <c r="E1" s="10"/>
      <c r="G1" s="10"/>
      <c r="H1" s="22"/>
      <c r="I1" s="10"/>
      <c r="J1" s="10"/>
      <c r="K1" s="10" t="s">
        <v>103</v>
      </c>
      <c r="L1" s="53">
        <v>45498</v>
      </c>
      <c r="M1" s="10"/>
    </row>
    <row r="2" spans="1:16" ht="12.75" customHeight="1" x14ac:dyDescent="0.2">
      <c r="A2" s="16"/>
      <c r="B2" s="10"/>
      <c r="C2" s="10"/>
      <c r="D2" s="52" t="s">
        <v>102</v>
      </c>
      <c r="E2" s="10"/>
      <c r="F2" s="10" t="s">
        <v>83</v>
      </c>
      <c r="G2" s="10"/>
      <c r="H2" s="22"/>
      <c r="I2" s="10"/>
      <c r="J2" s="10"/>
      <c r="K2" s="10"/>
      <c r="L2" s="10"/>
      <c r="M2" s="10"/>
    </row>
    <row r="3" spans="1:16" ht="38.25" x14ac:dyDescent="0.2">
      <c r="A3" s="10"/>
      <c r="B3" s="17" t="s">
        <v>73</v>
      </c>
      <c r="C3" s="23"/>
      <c r="D3" s="20"/>
      <c r="E3" s="10"/>
      <c r="I3" s="10"/>
      <c r="K3" s="10"/>
      <c r="L3" s="10"/>
      <c r="M3" s="10"/>
    </row>
    <row r="4" spans="1:16" x14ac:dyDescent="0.2">
      <c r="A4" s="10"/>
      <c r="B4" s="52"/>
      <c r="C4" s="23"/>
      <c r="D4" s="20"/>
      <c r="E4" s="10"/>
      <c r="F4" s="55"/>
      <c r="G4" s="16" t="s">
        <v>114</v>
      </c>
      <c r="I4" s="10"/>
      <c r="K4" s="10"/>
      <c r="L4" s="10"/>
      <c r="M4" s="10"/>
    </row>
    <row r="5" spans="1:16" x14ac:dyDescent="0.2">
      <c r="A5" s="10"/>
      <c r="B5" s="52"/>
      <c r="C5" s="23"/>
      <c r="D5" s="20"/>
      <c r="E5" s="10"/>
      <c r="I5" s="10"/>
      <c r="K5" s="10"/>
      <c r="L5" s="10"/>
      <c r="M5" s="10"/>
    </row>
    <row r="6" spans="1:16" x14ac:dyDescent="0.2">
      <c r="A6" s="10"/>
      <c r="B6" s="52"/>
      <c r="C6" s="23"/>
      <c r="D6" s="20"/>
      <c r="E6" s="10"/>
      <c r="F6" s="18" t="s">
        <v>65</v>
      </c>
      <c r="G6" s="22"/>
      <c r="H6" s="65" t="s">
        <v>139</v>
      </c>
      <c r="I6" s="10"/>
      <c r="K6" s="10"/>
      <c r="L6" s="10"/>
      <c r="M6" s="10"/>
    </row>
    <row r="7" spans="1:16" x14ac:dyDescent="0.2">
      <c r="A7" s="10"/>
      <c r="B7" s="10" t="s">
        <v>87</v>
      </c>
      <c r="C7" s="24" t="s">
        <v>100</v>
      </c>
      <c r="D7" s="15" t="s">
        <v>82</v>
      </c>
      <c r="E7" s="10"/>
      <c r="F7" s="25"/>
      <c r="G7" s="10"/>
      <c r="H7" s="68"/>
      <c r="I7" s="69"/>
      <c r="J7" s="69"/>
      <c r="K7" s="69"/>
      <c r="L7" s="69"/>
      <c r="M7" s="69"/>
      <c r="N7" s="69"/>
      <c r="O7" s="69"/>
      <c r="P7" s="70"/>
    </row>
    <row r="8" spans="1:16" x14ac:dyDescent="0.2">
      <c r="A8" s="10"/>
      <c r="B8" s="10"/>
      <c r="C8" s="24"/>
      <c r="D8" s="15" t="s">
        <v>115</v>
      </c>
      <c r="E8" s="10"/>
      <c r="F8" s="10"/>
      <c r="G8" s="10"/>
      <c r="H8" s="10"/>
      <c r="I8" s="10"/>
      <c r="K8" s="10"/>
      <c r="L8" s="10"/>
      <c r="M8" s="10"/>
    </row>
    <row r="9" spans="1:16" x14ac:dyDescent="0.2">
      <c r="A9" s="10"/>
      <c r="B9" s="10"/>
      <c r="C9" s="24"/>
      <c r="D9" s="56" t="s">
        <v>140</v>
      </c>
      <c r="E9" s="10"/>
      <c r="F9" s="10"/>
      <c r="G9" s="10"/>
      <c r="H9" s="10"/>
      <c r="I9" s="10"/>
      <c r="K9" s="10"/>
      <c r="L9" s="10"/>
      <c r="M9" s="10"/>
    </row>
    <row r="10" spans="1:16" x14ac:dyDescent="0.2">
      <c r="A10" s="10"/>
      <c r="B10" s="10" t="s">
        <v>89</v>
      </c>
      <c r="C10" s="24" t="s">
        <v>101</v>
      </c>
      <c r="D10" s="20"/>
      <c r="E10" s="10"/>
      <c r="F10" s="25"/>
      <c r="G10" s="10"/>
      <c r="H10" s="68"/>
      <c r="I10" s="69"/>
      <c r="J10" s="69"/>
      <c r="K10" s="69"/>
      <c r="L10" s="69"/>
      <c r="M10" s="69"/>
      <c r="N10" s="69"/>
      <c r="O10" s="69"/>
      <c r="P10" s="70"/>
    </row>
    <row r="11" spans="1:16" x14ac:dyDescent="0.2">
      <c r="A11" s="10"/>
      <c r="B11" s="10"/>
      <c r="C11" s="10"/>
      <c r="D11" s="26" t="s">
        <v>78</v>
      </c>
      <c r="E11" s="10"/>
      <c r="F11" s="10"/>
      <c r="G11" s="10"/>
      <c r="H11" s="22"/>
      <c r="I11" s="10"/>
      <c r="J11" s="10"/>
      <c r="K11" s="10"/>
      <c r="L11" s="10"/>
      <c r="M11" s="10"/>
    </row>
    <row r="12" spans="1:16" x14ac:dyDescent="0.2">
      <c r="A12" s="10"/>
      <c r="B12" s="10"/>
      <c r="C12" s="10"/>
      <c r="D12" s="26" t="s">
        <v>144</v>
      </c>
      <c r="E12" s="10"/>
      <c r="F12" s="10"/>
      <c r="G12" s="10"/>
      <c r="H12" s="22"/>
      <c r="I12" s="10"/>
      <c r="J12" s="10"/>
      <c r="K12" s="10"/>
      <c r="L12" s="10"/>
      <c r="M12" s="10"/>
    </row>
    <row r="13" spans="1:16" x14ac:dyDescent="0.2">
      <c r="A13" s="10"/>
      <c r="B13" s="10" t="s">
        <v>88</v>
      </c>
      <c r="C13" s="24" t="s">
        <v>99</v>
      </c>
      <c r="D13" s="20"/>
      <c r="E13" s="10"/>
      <c r="F13" s="25"/>
      <c r="G13" s="10"/>
      <c r="H13" s="68"/>
      <c r="I13" s="69"/>
      <c r="J13" s="69"/>
      <c r="K13" s="69"/>
      <c r="L13" s="69"/>
      <c r="M13" s="69"/>
      <c r="N13" s="69"/>
      <c r="O13" s="69"/>
      <c r="P13" s="70"/>
    </row>
    <row r="14" spans="1:16" x14ac:dyDescent="0.2">
      <c r="A14" s="10"/>
      <c r="B14" s="10"/>
      <c r="C14" s="10"/>
      <c r="D14" s="26" t="s">
        <v>79</v>
      </c>
      <c r="E14" s="10"/>
      <c r="F14" s="10"/>
      <c r="G14" s="10"/>
      <c r="H14" s="22"/>
      <c r="I14" s="10"/>
      <c r="J14" s="10"/>
      <c r="K14" s="10"/>
      <c r="L14" s="10"/>
      <c r="M14" s="10"/>
    </row>
    <row r="15" spans="1:16" x14ac:dyDescent="0.2">
      <c r="A15" s="10"/>
      <c r="B15" s="10"/>
      <c r="C15" s="10"/>
      <c r="D15" s="26" t="s">
        <v>105</v>
      </c>
      <c r="E15" s="10"/>
      <c r="F15" s="10"/>
      <c r="G15" s="10"/>
      <c r="H15" s="22"/>
      <c r="I15" s="10"/>
      <c r="J15" s="10"/>
      <c r="K15" s="10"/>
      <c r="L15" s="10"/>
      <c r="M15" s="10"/>
    </row>
    <row r="16" spans="1:16" x14ac:dyDescent="0.2">
      <c r="A16" s="10"/>
      <c r="B16" s="10" t="s">
        <v>97</v>
      </c>
      <c r="C16" s="24" t="s">
        <v>98</v>
      </c>
      <c r="D16" s="20"/>
      <c r="E16" s="10"/>
      <c r="F16" s="25"/>
      <c r="G16" s="10"/>
      <c r="H16" s="68"/>
      <c r="I16" s="69"/>
      <c r="J16" s="69"/>
      <c r="K16" s="69"/>
      <c r="L16" s="69"/>
      <c r="M16" s="69"/>
      <c r="N16" s="69"/>
      <c r="O16" s="69"/>
      <c r="P16" s="70"/>
    </row>
    <row r="17" spans="1:16" x14ac:dyDescent="0.2">
      <c r="A17" s="10"/>
      <c r="B17" s="10"/>
      <c r="C17" s="10"/>
      <c r="D17" s="26" t="s">
        <v>80</v>
      </c>
      <c r="E17" s="10"/>
      <c r="F17" s="10"/>
      <c r="G17" s="10"/>
      <c r="H17" s="22"/>
      <c r="I17" s="10"/>
      <c r="J17" s="10"/>
      <c r="K17" s="10"/>
      <c r="L17" s="10"/>
      <c r="M17" s="10"/>
    </row>
    <row r="18" spans="1:16" ht="25.5" x14ac:dyDescent="0.2">
      <c r="A18" s="10"/>
      <c r="B18" s="10"/>
      <c r="C18" s="10"/>
      <c r="D18" s="26" t="s">
        <v>95</v>
      </c>
      <c r="E18" s="10"/>
      <c r="F18" s="10"/>
      <c r="G18" s="10"/>
      <c r="H18" s="22"/>
      <c r="I18" s="10"/>
      <c r="J18" s="10"/>
      <c r="K18" s="10"/>
      <c r="L18" s="10"/>
      <c r="M18" s="10"/>
    </row>
    <row r="19" spans="1:16" x14ac:dyDescent="0.2">
      <c r="A19" s="10"/>
      <c r="B19" s="10"/>
      <c r="C19" s="10"/>
      <c r="D19" s="26" t="s">
        <v>96</v>
      </c>
      <c r="E19" s="10"/>
      <c r="F19" s="10"/>
      <c r="G19" s="10"/>
      <c r="H19" s="22"/>
      <c r="I19" s="10"/>
      <c r="J19" s="10"/>
      <c r="K19" s="10"/>
      <c r="L19" s="10"/>
      <c r="M19" s="10"/>
    </row>
    <row r="20" spans="1:16" ht="12.75" customHeight="1" x14ac:dyDescent="0.2">
      <c r="A20" s="10"/>
      <c r="B20" s="10"/>
      <c r="C20" s="10"/>
      <c r="D20" s="57" t="s">
        <v>116</v>
      </c>
      <c r="E20" s="10"/>
      <c r="F20" s="10"/>
      <c r="G20" s="10"/>
      <c r="H20" s="22"/>
      <c r="I20" s="10"/>
      <c r="J20" s="10"/>
      <c r="K20" s="10"/>
      <c r="L20" s="10"/>
      <c r="M20" s="10"/>
    </row>
    <row r="21" spans="1:16" x14ac:dyDescent="0.2">
      <c r="A21" s="10"/>
      <c r="B21" s="10" t="s">
        <v>106</v>
      </c>
      <c r="C21" s="24" t="s">
        <v>104</v>
      </c>
      <c r="D21" s="20"/>
      <c r="E21" s="10"/>
      <c r="F21" s="25"/>
      <c r="G21" s="10"/>
      <c r="H21" s="68"/>
      <c r="I21" s="69"/>
      <c r="J21" s="69"/>
      <c r="K21" s="69"/>
      <c r="L21" s="69"/>
      <c r="M21" s="69"/>
      <c r="N21" s="69"/>
      <c r="O21" s="69"/>
      <c r="P21" s="70"/>
    </row>
    <row r="22" spans="1:16" x14ac:dyDescent="0.2">
      <c r="A22" s="10"/>
      <c r="B22" s="10"/>
      <c r="C22" s="24"/>
      <c r="D22" s="26" t="s">
        <v>107</v>
      </c>
      <c r="E22" s="10"/>
      <c r="F22" s="10"/>
      <c r="G22" s="10"/>
      <c r="H22" s="10"/>
      <c r="I22" s="10"/>
      <c r="J22" s="10"/>
      <c r="K22" s="10"/>
      <c r="L22" s="10"/>
      <c r="M22" s="10"/>
    </row>
    <row r="23" spans="1:16" x14ac:dyDescent="0.2">
      <c r="A23" s="10"/>
      <c r="B23" s="10"/>
      <c r="C23" s="24"/>
      <c r="D23" s="57" t="s">
        <v>142</v>
      </c>
      <c r="E23" s="10"/>
      <c r="F23" s="10"/>
      <c r="G23" s="10"/>
      <c r="H23" s="10"/>
      <c r="I23" s="10"/>
      <c r="J23" s="10"/>
      <c r="K23" s="10"/>
      <c r="L23" s="10"/>
      <c r="M23" s="10"/>
    </row>
    <row r="24" spans="1:16" x14ac:dyDescent="0.2">
      <c r="A24" s="10"/>
      <c r="B24" s="10"/>
      <c r="C24" s="24"/>
      <c r="D24" s="20"/>
      <c r="E24" s="10"/>
      <c r="F24" s="10"/>
      <c r="G24" s="10"/>
      <c r="H24" s="10"/>
      <c r="I24" s="10"/>
      <c r="J24" s="10"/>
      <c r="K24" s="10"/>
      <c r="L24" s="10"/>
      <c r="M24" s="10"/>
    </row>
    <row r="25" spans="1:16" x14ac:dyDescent="0.2">
      <c r="A25" s="10"/>
      <c r="B25" s="10"/>
      <c r="C25" s="66" t="s">
        <v>145</v>
      </c>
      <c r="E25" s="10"/>
      <c r="F25" s="10"/>
      <c r="G25" s="10"/>
      <c r="H25" s="10"/>
      <c r="I25" s="10"/>
      <c r="J25" s="10"/>
      <c r="K25" s="10"/>
      <c r="L25" s="10"/>
      <c r="M25" s="10"/>
    </row>
    <row r="26" spans="1:16" x14ac:dyDescent="0.2">
      <c r="A26" s="10"/>
      <c r="B26" s="10"/>
      <c r="C26" s="24"/>
      <c r="D26" s="67" t="s">
        <v>146</v>
      </c>
      <c r="E26" s="10"/>
      <c r="F26" s="10"/>
      <c r="G26" s="10"/>
      <c r="H26" s="10"/>
      <c r="I26" s="10"/>
      <c r="J26" s="10"/>
      <c r="K26" s="10"/>
      <c r="L26" s="10"/>
      <c r="M26" s="10"/>
    </row>
    <row r="27" spans="1:16" x14ac:dyDescent="0.2">
      <c r="A27" s="10"/>
      <c r="B27" s="10"/>
      <c r="C27" s="51" t="s">
        <v>141</v>
      </c>
      <c r="D27" s="20" t="s">
        <v>143</v>
      </c>
      <c r="E27" s="10"/>
      <c r="F27" s="10"/>
      <c r="G27" s="10"/>
      <c r="H27" s="22"/>
      <c r="I27" s="10"/>
      <c r="J27" s="10"/>
      <c r="K27" s="10"/>
      <c r="L27" s="10"/>
      <c r="M27" s="10"/>
    </row>
    <row r="51" hidden="1" x14ac:dyDescent="0.2"/>
    <row r="52" hidden="1" x14ac:dyDescent="0.2"/>
    <row r="53" hidden="1" x14ac:dyDescent="0.2"/>
    <row r="54" hidden="1" x14ac:dyDescent="0.2"/>
    <row r="55" hidden="1" x14ac:dyDescent="0.2"/>
    <row r="56" hidden="1" x14ac:dyDescent="0.2"/>
    <row r="57"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9" hidden="1" x14ac:dyDescent="0.2"/>
    <row r="140" hidden="1" x14ac:dyDescent="0.2"/>
    <row r="141" hidden="1" x14ac:dyDescent="0.2"/>
    <row r="142" hidden="1" x14ac:dyDescent="0.2"/>
    <row r="143" hidden="1" x14ac:dyDescent="0.2"/>
    <row r="144" hidden="1" x14ac:dyDescent="0.2"/>
  </sheetData>
  <sheetProtection algorithmName="SHA-512" hashValue="GjOY7IKf2HTZzkuT0Jy3u4D0Llkm56B1Lg6XN5jaIAkP8d3WKPUTNZlPnVTNjgq/MzCg8oV5qo0YRRAPocRSJQ==" saltValue="L00fRAEcA3t3Q2ECS+DyIA==" spinCount="100000" sheet="1" objects="1" scenarios="1"/>
  <mergeCells count="5">
    <mergeCell ref="H7:P7"/>
    <mergeCell ref="H10:P10"/>
    <mergeCell ref="H13:P13"/>
    <mergeCell ref="H16:P16"/>
    <mergeCell ref="H21:P21"/>
  </mergeCells>
  <hyperlinks>
    <hyperlink ref="D7" r:id="rId1" xr:uid="{50D4C3A9-C046-417B-8525-80FEC814C335}"/>
    <hyperlink ref="D8" r:id="rId2" xr:uid="{578524AD-6316-41C9-B024-6E950CCFFA14}"/>
  </hyperlinks>
  <pageMargins left="0.7" right="0.7" top="0.75" bottom="0.75" header="0.3" footer="0.3"/>
  <pageSetup scale="89" orientation="landscape" r:id="rId3"/>
  <colBreaks count="1" manualBreakCount="1">
    <brk id="6" min="1" max="2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BE571-A3F3-49FB-93CE-DB46B1E3B458}">
  <sheetPr>
    <tabColor theme="7" tint="0.79998168889431442"/>
    <pageSetUpPr fitToPage="1"/>
  </sheetPr>
  <dimension ref="A1:R270"/>
  <sheetViews>
    <sheetView showGridLines="0" showZeros="0" view="pageBreakPreview" zoomScale="118" zoomScaleNormal="100" zoomScaleSheetLayoutView="118" workbookViewId="0">
      <selection activeCell="F2" sqref="F2"/>
    </sheetView>
  </sheetViews>
  <sheetFormatPr defaultColWidth="9.140625" defaultRowHeight="12.75" x14ac:dyDescent="0.2"/>
  <cols>
    <col min="1" max="1" width="3.7109375" style="1" customWidth="1"/>
    <col min="2" max="2" width="4.7109375" style="1" customWidth="1"/>
    <col min="3" max="3" width="31.5703125" style="1" customWidth="1"/>
    <col min="4" max="4" width="13.7109375" style="1" customWidth="1"/>
    <col min="5" max="5" width="3.85546875" style="1" customWidth="1"/>
    <col min="6" max="6" width="23.5703125" style="11" customWidth="1"/>
    <col min="7" max="7" width="4.7109375" customWidth="1"/>
    <col min="8" max="8" width="9.140625" customWidth="1"/>
    <col min="9" max="18" width="9.140625" style="54" customWidth="1"/>
  </cols>
  <sheetData>
    <row r="1" spans="1:6" x14ac:dyDescent="0.2">
      <c r="A1" s="1" t="s">
        <v>74</v>
      </c>
    </row>
    <row r="2" spans="1:6" x14ac:dyDescent="0.2">
      <c r="C2" s="2" t="s">
        <v>43</v>
      </c>
      <c r="D2" s="2"/>
      <c r="E2" s="2"/>
      <c r="F2" s="35"/>
    </row>
    <row r="3" spans="1:6" x14ac:dyDescent="0.2">
      <c r="C3" s="2" t="s">
        <v>42</v>
      </c>
      <c r="D3" s="2"/>
      <c r="E3" s="2"/>
      <c r="F3" s="35"/>
    </row>
    <row r="4" spans="1:6" x14ac:dyDescent="0.2">
      <c r="C4" s="2" t="s">
        <v>11</v>
      </c>
      <c r="D4" s="2"/>
      <c r="E4" s="2"/>
      <c r="F4" s="35"/>
    </row>
    <row r="5" spans="1:6" x14ac:dyDescent="0.2">
      <c r="C5" s="2" t="s">
        <v>111</v>
      </c>
      <c r="D5" s="2"/>
      <c r="E5" s="2"/>
      <c r="F5" s="35"/>
    </row>
    <row r="6" spans="1:6" x14ac:dyDescent="0.2">
      <c r="C6" s="2" t="s">
        <v>112</v>
      </c>
      <c r="D6" s="2"/>
      <c r="E6" s="2"/>
      <c r="F6" s="35"/>
    </row>
    <row r="7" spans="1:6" x14ac:dyDescent="0.2">
      <c r="C7" s="2" t="s">
        <v>113</v>
      </c>
      <c r="D7" s="2"/>
      <c r="E7" s="2"/>
      <c r="F7" s="35"/>
    </row>
    <row r="8" spans="1:6" x14ac:dyDescent="0.2">
      <c r="C8" s="2" t="s">
        <v>90</v>
      </c>
      <c r="D8" s="2"/>
      <c r="E8" s="2"/>
      <c r="F8" s="35"/>
    </row>
    <row r="9" spans="1:6" x14ac:dyDescent="0.2">
      <c r="C9" s="2" t="s">
        <v>71</v>
      </c>
      <c r="D9" s="2"/>
      <c r="E9" s="2"/>
      <c r="F9" s="36"/>
    </row>
    <row r="10" spans="1:6" x14ac:dyDescent="0.2">
      <c r="C10" s="2" t="s">
        <v>91</v>
      </c>
      <c r="D10" s="2"/>
      <c r="E10" s="2"/>
      <c r="F10" s="37"/>
    </row>
    <row r="11" spans="1:6" ht="13.5" thickBot="1" x14ac:dyDescent="0.25">
      <c r="B11" s="2"/>
      <c r="C11" s="19" t="s">
        <v>12</v>
      </c>
      <c r="D11" s="19"/>
      <c r="E11" s="19"/>
      <c r="F11" s="38"/>
    </row>
    <row r="12" spans="1:6" x14ac:dyDescent="0.2">
      <c r="C12" s="2" t="s">
        <v>110</v>
      </c>
      <c r="D12" s="2"/>
      <c r="E12" s="2"/>
      <c r="F12" s="39"/>
    </row>
    <row r="13" spans="1:6" x14ac:dyDescent="0.2">
      <c r="C13" s="2" t="s">
        <v>109</v>
      </c>
      <c r="D13" s="2"/>
      <c r="E13" s="2"/>
      <c r="F13" s="39"/>
    </row>
    <row r="14" spans="1:6" x14ac:dyDescent="0.2">
      <c r="C14" s="2" t="s">
        <v>108</v>
      </c>
      <c r="D14" s="2"/>
      <c r="E14" s="2"/>
      <c r="F14" s="40"/>
    </row>
    <row r="15" spans="1:6" x14ac:dyDescent="0.2">
      <c r="C15" s="2" t="s">
        <v>13</v>
      </c>
      <c r="D15" s="2"/>
      <c r="E15" s="2"/>
      <c r="F15" s="35"/>
    </row>
    <row r="16" spans="1:6" x14ac:dyDescent="0.2">
      <c r="C16" s="2" t="s">
        <v>14</v>
      </c>
      <c r="D16" s="2"/>
      <c r="E16" s="2"/>
      <c r="F16" s="35"/>
    </row>
    <row r="17" spans="3:15" x14ac:dyDescent="0.2">
      <c r="C17" s="2" t="s">
        <v>92</v>
      </c>
      <c r="D17" s="2"/>
      <c r="E17" s="2"/>
      <c r="F17" s="35"/>
    </row>
    <row r="18" spans="3:15" x14ac:dyDescent="0.2">
      <c r="C18" s="2" t="s">
        <v>15</v>
      </c>
      <c r="D18" s="2"/>
      <c r="E18" s="2"/>
      <c r="F18" s="41"/>
    </row>
    <row r="19" spans="3:15" x14ac:dyDescent="0.2">
      <c r="C19" s="2" t="s">
        <v>16</v>
      </c>
      <c r="D19" s="2"/>
      <c r="E19" s="2"/>
      <c r="F19" s="41"/>
    </row>
    <row r="20" spans="3:15" x14ac:dyDescent="0.2">
      <c r="C20" s="3"/>
      <c r="D20" s="3"/>
      <c r="E20" s="3"/>
    </row>
    <row r="21" spans="3:15" x14ac:dyDescent="0.2">
      <c r="C21" s="4" t="s">
        <v>17</v>
      </c>
      <c r="D21" s="4" t="s">
        <v>18</v>
      </c>
      <c r="E21" s="4"/>
      <c r="F21" s="42"/>
    </row>
    <row r="22" spans="3:15" x14ac:dyDescent="0.2">
      <c r="C22" s="5" t="s">
        <v>4</v>
      </c>
      <c r="D22" s="6">
        <v>0.2</v>
      </c>
      <c r="E22" s="6"/>
      <c r="F22" s="33"/>
      <c r="O22" s="54">
        <f>D22*F22</f>
        <v>0</v>
      </c>
    </row>
    <row r="23" spans="3:15" x14ac:dyDescent="0.2">
      <c r="C23" s="5" t="s">
        <v>4</v>
      </c>
      <c r="D23" s="6">
        <v>0.3</v>
      </c>
      <c r="E23" s="6"/>
      <c r="F23" s="33"/>
      <c r="O23" s="54">
        <f t="shared" ref="O23:O80" si="0">D23*F23</f>
        <v>0</v>
      </c>
    </row>
    <row r="24" spans="3:15" x14ac:dyDescent="0.2">
      <c r="C24" s="5" t="s">
        <v>4</v>
      </c>
      <c r="D24" s="6">
        <v>0.4</v>
      </c>
      <c r="E24" s="6"/>
      <c r="F24" s="33"/>
      <c r="O24" s="54">
        <f t="shared" si="0"/>
        <v>0</v>
      </c>
    </row>
    <row r="25" spans="3:15" x14ac:dyDescent="0.2">
      <c r="C25" s="5" t="s">
        <v>4</v>
      </c>
      <c r="D25" s="6" t="s">
        <v>76</v>
      </c>
      <c r="E25" s="6"/>
      <c r="F25" s="33"/>
      <c r="O25" s="54">
        <f>0.5*F25</f>
        <v>0</v>
      </c>
    </row>
    <row r="26" spans="3:15" x14ac:dyDescent="0.2">
      <c r="C26" s="5" t="s">
        <v>4</v>
      </c>
      <c r="D26" s="6">
        <v>0.5</v>
      </c>
      <c r="E26" s="6"/>
      <c r="F26" s="33"/>
      <c r="O26" s="54">
        <f t="shared" si="0"/>
        <v>0</v>
      </c>
    </row>
    <row r="27" spans="3:15" x14ac:dyDescent="0.2">
      <c r="C27" s="5" t="s">
        <v>4</v>
      </c>
      <c r="D27" s="6">
        <v>0.6</v>
      </c>
      <c r="E27" s="6"/>
      <c r="F27" s="33"/>
      <c r="O27" s="54">
        <f t="shared" si="0"/>
        <v>0</v>
      </c>
    </row>
    <row r="28" spans="3:15" x14ac:dyDescent="0.2">
      <c r="C28" s="5" t="s">
        <v>4</v>
      </c>
      <c r="D28" s="6">
        <v>0.7</v>
      </c>
      <c r="E28" s="6"/>
      <c r="F28" s="33"/>
      <c r="O28" s="54">
        <f t="shared" si="0"/>
        <v>0</v>
      </c>
    </row>
    <row r="29" spans="3:15" x14ac:dyDescent="0.2">
      <c r="C29" s="5" t="s">
        <v>4</v>
      </c>
      <c r="D29" s="6">
        <v>0.8</v>
      </c>
      <c r="E29" s="6"/>
      <c r="F29" s="33"/>
      <c r="O29" s="54">
        <f t="shared" si="0"/>
        <v>0</v>
      </c>
    </row>
    <row r="30" spans="3:15" x14ac:dyDescent="0.2">
      <c r="C30" s="5" t="s">
        <v>4</v>
      </c>
      <c r="D30" s="32"/>
      <c r="E30" s="6"/>
      <c r="F30" s="33"/>
      <c r="O30" s="54">
        <f t="shared" si="0"/>
        <v>0</v>
      </c>
    </row>
    <row r="31" spans="3:15" x14ac:dyDescent="0.2">
      <c r="C31" s="5" t="s">
        <v>4</v>
      </c>
      <c r="D31" s="32"/>
      <c r="E31" s="6"/>
      <c r="F31" s="33"/>
      <c r="O31" s="54">
        <f t="shared" si="0"/>
        <v>0</v>
      </c>
    </row>
    <row r="32" spans="3:15" x14ac:dyDescent="0.2">
      <c r="C32" s="5" t="s">
        <v>5</v>
      </c>
      <c r="D32" s="6">
        <v>0.2</v>
      </c>
      <c r="E32" s="6"/>
      <c r="F32" s="33"/>
      <c r="O32" s="54">
        <f t="shared" si="0"/>
        <v>0</v>
      </c>
    </row>
    <row r="33" spans="3:15" x14ac:dyDescent="0.2">
      <c r="C33" s="5" t="s">
        <v>5</v>
      </c>
      <c r="D33" s="6">
        <v>0.3</v>
      </c>
      <c r="E33" s="6"/>
      <c r="F33" s="33"/>
      <c r="O33" s="54">
        <f t="shared" si="0"/>
        <v>0</v>
      </c>
    </row>
    <row r="34" spans="3:15" x14ac:dyDescent="0.2">
      <c r="C34" s="5" t="s">
        <v>5</v>
      </c>
      <c r="D34" s="6">
        <v>0.4</v>
      </c>
      <c r="E34" s="6"/>
      <c r="F34" s="33"/>
      <c r="O34" s="54">
        <f t="shared" si="0"/>
        <v>0</v>
      </c>
    </row>
    <row r="35" spans="3:15" x14ac:dyDescent="0.2">
      <c r="C35" s="5" t="s">
        <v>5</v>
      </c>
      <c r="D35" s="6" t="s">
        <v>76</v>
      </c>
      <c r="E35" s="6"/>
      <c r="F35" s="33"/>
      <c r="O35" s="54">
        <f>0.5*F35</f>
        <v>0</v>
      </c>
    </row>
    <row r="36" spans="3:15" x14ac:dyDescent="0.2">
      <c r="C36" s="5" t="s">
        <v>5</v>
      </c>
      <c r="D36" s="6">
        <v>0.5</v>
      </c>
      <c r="E36" s="6"/>
      <c r="F36" s="33"/>
      <c r="O36" s="54">
        <f t="shared" si="0"/>
        <v>0</v>
      </c>
    </row>
    <row r="37" spans="3:15" x14ac:dyDescent="0.2">
      <c r="C37" s="5" t="s">
        <v>5</v>
      </c>
      <c r="D37" s="6">
        <v>0.6</v>
      </c>
      <c r="E37" s="6"/>
      <c r="F37" s="33"/>
      <c r="O37" s="54">
        <f t="shared" si="0"/>
        <v>0</v>
      </c>
    </row>
    <row r="38" spans="3:15" x14ac:dyDescent="0.2">
      <c r="C38" s="5" t="s">
        <v>5</v>
      </c>
      <c r="D38" s="6">
        <v>0.7</v>
      </c>
      <c r="E38" s="6"/>
      <c r="F38" s="33"/>
      <c r="O38" s="54">
        <f t="shared" si="0"/>
        <v>0</v>
      </c>
    </row>
    <row r="39" spans="3:15" x14ac:dyDescent="0.2">
      <c r="C39" s="5" t="s">
        <v>5</v>
      </c>
      <c r="D39" s="6">
        <v>0.8</v>
      </c>
      <c r="E39" s="6"/>
      <c r="F39" s="33"/>
      <c r="O39" s="54">
        <f t="shared" si="0"/>
        <v>0</v>
      </c>
    </row>
    <row r="40" spans="3:15" x14ac:dyDescent="0.2">
      <c r="C40" s="5" t="s">
        <v>5</v>
      </c>
      <c r="D40" s="32"/>
      <c r="E40" s="6"/>
      <c r="F40" s="33"/>
      <c r="O40" s="54">
        <f t="shared" si="0"/>
        <v>0</v>
      </c>
    </row>
    <row r="41" spans="3:15" x14ac:dyDescent="0.2">
      <c r="C41" s="5" t="s">
        <v>5</v>
      </c>
      <c r="D41" s="32"/>
      <c r="E41" s="6"/>
      <c r="F41" s="33"/>
      <c r="O41" s="54">
        <f t="shared" si="0"/>
        <v>0</v>
      </c>
    </row>
    <row r="42" spans="3:15" x14ac:dyDescent="0.2">
      <c r="C42" s="5" t="s">
        <v>6</v>
      </c>
      <c r="D42" s="6">
        <v>0.2</v>
      </c>
      <c r="E42" s="6"/>
      <c r="F42" s="33"/>
      <c r="O42" s="54">
        <f t="shared" si="0"/>
        <v>0</v>
      </c>
    </row>
    <row r="43" spans="3:15" x14ac:dyDescent="0.2">
      <c r="C43" s="5" t="s">
        <v>6</v>
      </c>
      <c r="D43" s="6">
        <v>0.3</v>
      </c>
      <c r="E43" s="6"/>
      <c r="F43" s="33"/>
      <c r="O43" s="54">
        <f t="shared" si="0"/>
        <v>0</v>
      </c>
    </row>
    <row r="44" spans="3:15" x14ac:dyDescent="0.2">
      <c r="C44" s="5" t="s">
        <v>6</v>
      </c>
      <c r="D44" s="6">
        <v>0.4</v>
      </c>
      <c r="E44" s="6"/>
      <c r="F44" s="33"/>
      <c r="O44" s="54">
        <f t="shared" si="0"/>
        <v>0</v>
      </c>
    </row>
    <row r="45" spans="3:15" x14ac:dyDescent="0.2">
      <c r="C45" s="5" t="s">
        <v>6</v>
      </c>
      <c r="D45" s="6" t="s">
        <v>76</v>
      </c>
      <c r="E45" s="6"/>
      <c r="F45" s="33"/>
      <c r="O45" s="54">
        <f>0.5*F45</f>
        <v>0</v>
      </c>
    </row>
    <row r="46" spans="3:15" x14ac:dyDescent="0.2">
      <c r="C46" s="5" t="s">
        <v>6</v>
      </c>
      <c r="D46" s="6">
        <v>0.5</v>
      </c>
      <c r="E46" s="6"/>
      <c r="F46" s="33"/>
      <c r="O46" s="54">
        <f t="shared" si="0"/>
        <v>0</v>
      </c>
    </row>
    <row r="47" spans="3:15" x14ac:dyDescent="0.2">
      <c r="C47" s="5" t="s">
        <v>6</v>
      </c>
      <c r="D47" s="6">
        <v>0.6</v>
      </c>
      <c r="E47" s="6"/>
      <c r="F47" s="33"/>
      <c r="O47" s="54">
        <f t="shared" si="0"/>
        <v>0</v>
      </c>
    </row>
    <row r="48" spans="3:15" x14ac:dyDescent="0.2">
      <c r="C48" s="5" t="s">
        <v>6</v>
      </c>
      <c r="D48" s="6">
        <v>0.7</v>
      </c>
      <c r="E48" s="6"/>
      <c r="F48" s="33"/>
      <c r="O48" s="54">
        <f t="shared" si="0"/>
        <v>0</v>
      </c>
    </row>
    <row r="49" spans="3:15" x14ac:dyDescent="0.2">
      <c r="C49" s="5" t="s">
        <v>6</v>
      </c>
      <c r="D49" s="6">
        <v>0.8</v>
      </c>
      <c r="E49" s="6"/>
      <c r="F49" s="33"/>
      <c r="O49" s="54">
        <f t="shared" si="0"/>
        <v>0</v>
      </c>
    </row>
    <row r="50" spans="3:15" x14ac:dyDescent="0.2">
      <c r="C50" s="5" t="s">
        <v>6</v>
      </c>
      <c r="D50" s="32"/>
      <c r="E50" s="6"/>
      <c r="F50" s="33"/>
      <c r="O50" s="54">
        <f t="shared" si="0"/>
        <v>0</v>
      </c>
    </row>
    <row r="51" spans="3:15" x14ac:dyDescent="0.2">
      <c r="C51" s="5" t="s">
        <v>6</v>
      </c>
      <c r="D51" s="32"/>
      <c r="E51" s="6"/>
      <c r="F51" s="33"/>
      <c r="O51" s="54">
        <f t="shared" si="0"/>
        <v>0</v>
      </c>
    </row>
    <row r="52" spans="3:15" x14ac:dyDescent="0.2">
      <c r="C52" s="5" t="s">
        <v>7</v>
      </c>
      <c r="D52" s="6">
        <v>0.2</v>
      </c>
      <c r="E52" s="6"/>
      <c r="F52" s="33"/>
      <c r="O52" s="54">
        <f t="shared" si="0"/>
        <v>0</v>
      </c>
    </row>
    <row r="53" spans="3:15" x14ac:dyDescent="0.2">
      <c r="C53" s="5" t="s">
        <v>7</v>
      </c>
      <c r="D53" s="6">
        <v>0.3</v>
      </c>
      <c r="E53" s="6"/>
      <c r="F53" s="33"/>
      <c r="O53" s="54">
        <f t="shared" si="0"/>
        <v>0</v>
      </c>
    </row>
    <row r="54" spans="3:15" x14ac:dyDescent="0.2">
      <c r="C54" s="5" t="s">
        <v>7</v>
      </c>
      <c r="D54" s="6">
        <v>0.4</v>
      </c>
      <c r="E54" s="6"/>
      <c r="F54" s="33"/>
      <c r="O54" s="54">
        <f t="shared" si="0"/>
        <v>0</v>
      </c>
    </row>
    <row r="55" spans="3:15" x14ac:dyDescent="0.2">
      <c r="C55" s="5" t="s">
        <v>7</v>
      </c>
      <c r="D55" s="6" t="s">
        <v>76</v>
      </c>
      <c r="E55" s="6"/>
      <c r="F55" s="33"/>
      <c r="O55" s="54">
        <f>0.5*F55</f>
        <v>0</v>
      </c>
    </row>
    <row r="56" spans="3:15" x14ac:dyDescent="0.2">
      <c r="C56" s="5" t="s">
        <v>7</v>
      </c>
      <c r="D56" s="6">
        <v>0.5</v>
      </c>
      <c r="E56" s="6"/>
      <c r="F56" s="33"/>
      <c r="O56" s="54">
        <f t="shared" si="0"/>
        <v>0</v>
      </c>
    </row>
    <row r="57" spans="3:15" x14ac:dyDescent="0.2">
      <c r="C57" s="5" t="s">
        <v>7</v>
      </c>
      <c r="D57" s="6">
        <v>0.6</v>
      </c>
      <c r="E57" s="6"/>
      <c r="F57" s="33"/>
      <c r="O57" s="54">
        <f t="shared" si="0"/>
        <v>0</v>
      </c>
    </row>
    <row r="58" spans="3:15" x14ac:dyDescent="0.2">
      <c r="C58" s="5" t="s">
        <v>7</v>
      </c>
      <c r="D58" s="6">
        <v>0.7</v>
      </c>
      <c r="E58" s="6"/>
      <c r="F58" s="33"/>
      <c r="O58" s="54">
        <f t="shared" si="0"/>
        <v>0</v>
      </c>
    </row>
    <row r="59" spans="3:15" x14ac:dyDescent="0.2">
      <c r="C59" s="5" t="s">
        <v>7</v>
      </c>
      <c r="D59" s="6">
        <v>0.8</v>
      </c>
      <c r="E59" s="6"/>
      <c r="F59" s="33"/>
      <c r="O59" s="54">
        <f t="shared" si="0"/>
        <v>0</v>
      </c>
    </row>
    <row r="60" spans="3:15" x14ac:dyDescent="0.2">
      <c r="C60" s="5" t="s">
        <v>7</v>
      </c>
      <c r="D60" s="32"/>
      <c r="E60" s="6"/>
      <c r="F60" s="33"/>
      <c r="O60" s="54">
        <f t="shared" si="0"/>
        <v>0</v>
      </c>
    </row>
    <row r="61" spans="3:15" x14ac:dyDescent="0.2">
      <c r="C61" s="5" t="s">
        <v>7</v>
      </c>
      <c r="D61" s="32"/>
      <c r="E61" s="6"/>
      <c r="F61" s="33"/>
      <c r="O61" s="54">
        <f t="shared" si="0"/>
        <v>0</v>
      </c>
    </row>
    <row r="62" spans="3:15" x14ac:dyDescent="0.2">
      <c r="C62" s="5" t="s">
        <v>62</v>
      </c>
      <c r="D62" s="6">
        <v>0.2</v>
      </c>
      <c r="E62" s="6"/>
      <c r="F62" s="33"/>
      <c r="O62" s="54">
        <f t="shared" si="0"/>
        <v>0</v>
      </c>
    </row>
    <row r="63" spans="3:15" x14ac:dyDescent="0.2">
      <c r="C63" s="5" t="s">
        <v>62</v>
      </c>
      <c r="D63" s="6">
        <v>0.3</v>
      </c>
      <c r="E63" s="6"/>
      <c r="F63" s="33"/>
      <c r="O63" s="54">
        <f t="shared" si="0"/>
        <v>0</v>
      </c>
    </row>
    <row r="64" spans="3:15" x14ac:dyDescent="0.2">
      <c r="C64" s="5" t="s">
        <v>62</v>
      </c>
      <c r="D64" s="6">
        <v>0.4</v>
      </c>
      <c r="E64" s="6"/>
      <c r="F64" s="33"/>
      <c r="O64" s="54">
        <f t="shared" si="0"/>
        <v>0</v>
      </c>
    </row>
    <row r="65" spans="3:15" x14ac:dyDescent="0.2">
      <c r="C65" s="5" t="s">
        <v>62</v>
      </c>
      <c r="D65" s="6" t="s">
        <v>76</v>
      </c>
      <c r="E65" s="6"/>
      <c r="F65" s="33"/>
      <c r="O65" s="54">
        <f>0.5*F65</f>
        <v>0</v>
      </c>
    </row>
    <row r="66" spans="3:15" x14ac:dyDescent="0.2">
      <c r="C66" s="5" t="s">
        <v>62</v>
      </c>
      <c r="D66" s="6">
        <v>0.5</v>
      </c>
      <c r="E66" s="6"/>
      <c r="F66" s="33"/>
      <c r="O66" s="54">
        <f t="shared" si="0"/>
        <v>0</v>
      </c>
    </row>
    <row r="67" spans="3:15" x14ac:dyDescent="0.2">
      <c r="C67" s="5" t="s">
        <v>62</v>
      </c>
      <c r="D67" s="6">
        <v>0.6</v>
      </c>
      <c r="E67" s="6"/>
      <c r="F67" s="33"/>
      <c r="O67" s="54">
        <f t="shared" si="0"/>
        <v>0</v>
      </c>
    </row>
    <row r="68" spans="3:15" x14ac:dyDescent="0.2">
      <c r="C68" s="5" t="s">
        <v>62</v>
      </c>
      <c r="D68" s="6">
        <v>0.7</v>
      </c>
      <c r="E68" s="6"/>
      <c r="F68" s="33"/>
      <c r="O68" s="54">
        <f t="shared" si="0"/>
        <v>0</v>
      </c>
    </row>
    <row r="69" spans="3:15" x14ac:dyDescent="0.2">
      <c r="C69" s="5" t="s">
        <v>62</v>
      </c>
      <c r="D69" s="6">
        <v>0.8</v>
      </c>
      <c r="E69" s="6"/>
      <c r="F69" s="33"/>
      <c r="O69" s="54">
        <f t="shared" si="0"/>
        <v>0</v>
      </c>
    </row>
    <row r="70" spans="3:15" x14ac:dyDescent="0.2">
      <c r="C70" s="5" t="s">
        <v>62</v>
      </c>
      <c r="D70" s="32"/>
      <c r="E70" s="6"/>
      <c r="F70" s="33"/>
      <c r="O70" s="54">
        <f t="shared" si="0"/>
        <v>0</v>
      </c>
    </row>
    <row r="71" spans="3:15" x14ac:dyDescent="0.2">
      <c r="C71" s="5" t="s">
        <v>62</v>
      </c>
      <c r="D71" s="32"/>
      <c r="E71" s="6"/>
      <c r="F71" s="33"/>
      <c r="O71" s="54">
        <f t="shared" si="0"/>
        <v>0</v>
      </c>
    </row>
    <row r="72" spans="3:15" x14ac:dyDescent="0.2">
      <c r="C72" s="12" t="s">
        <v>56</v>
      </c>
      <c r="D72" s="6">
        <v>0.2</v>
      </c>
      <c r="E72" s="6"/>
      <c r="F72" s="33"/>
      <c r="O72" s="54">
        <f t="shared" si="0"/>
        <v>0</v>
      </c>
    </row>
    <row r="73" spans="3:15" x14ac:dyDescent="0.2">
      <c r="C73" s="12" t="s">
        <v>56</v>
      </c>
      <c r="D73" s="6">
        <v>0.3</v>
      </c>
      <c r="E73" s="6"/>
      <c r="F73" s="33"/>
      <c r="O73" s="54">
        <f t="shared" si="0"/>
        <v>0</v>
      </c>
    </row>
    <row r="74" spans="3:15" x14ac:dyDescent="0.2">
      <c r="C74" s="12" t="s">
        <v>56</v>
      </c>
      <c r="D74" s="6">
        <v>0.4</v>
      </c>
      <c r="E74" s="6"/>
      <c r="F74" s="33"/>
      <c r="O74" s="54">
        <f t="shared" si="0"/>
        <v>0</v>
      </c>
    </row>
    <row r="75" spans="3:15" x14ac:dyDescent="0.2">
      <c r="C75" s="12" t="s">
        <v>56</v>
      </c>
      <c r="D75" s="6" t="s">
        <v>76</v>
      </c>
      <c r="E75" s="6"/>
      <c r="F75" s="33"/>
      <c r="O75" s="54">
        <f>0.5*F75</f>
        <v>0</v>
      </c>
    </row>
    <row r="76" spans="3:15" x14ac:dyDescent="0.2">
      <c r="C76" s="12" t="s">
        <v>56</v>
      </c>
      <c r="D76" s="6">
        <v>0.5</v>
      </c>
      <c r="E76" s="6"/>
      <c r="F76" s="33"/>
      <c r="O76" s="54">
        <f t="shared" si="0"/>
        <v>0</v>
      </c>
    </row>
    <row r="77" spans="3:15" x14ac:dyDescent="0.2">
      <c r="C77" s="12" t="s">
        <v>56</v>
      </c>
      <c r="D77" s="6">
        <v>0.6</v>
      </c>
      <c r="E77" s="6"/>
      <c r="F77" s="33"/>
      <c r="O77" s="54">
        <f t="shared" si="0"/>
        <v>0</v>
      </c>
    </row>
    <row r="78" spans="3:15" x14ac:dyDescent="0.2">
      <c r="C78" s="12" t="s">
        <v>56</v>
      </c>
      <c r="D78" s="6">
        <v>0.7</v>
      </c>
      <c r="E78" s="6"/>
      <c r="F78" s="33"/>
      <c r="O78" s="54">
        <f t="shared" si="0"/>
        <v>0</v>
      </c>
    </row>
    <row r="79" spans="3:15" x14ac:dyDescent="0.2">
      <c r="C79" s="12" t="s">
        <v>56</v>
      </c>
      <c r="D79" s="6">
        <v>0.8</v>
      </c>
      <c r="E79" s="6"/>
      <c r="F79" s="33"/>
      <c r="O79" s="54">
        <f t="shared" si="0"/>
        <v>0</v>
      </c>
    </row>
    <row r="80" spans="3:15" x14ac:dyDescent="0.2">
      <c r="C80" s="12" t="s">
        <v>56</v>
      </c>
      <c r="D80" s="32"/>
      <c r="E80" s="6"/>
      <c r="F80" s="33"/>
      <c r="O80" s="54">
        <f t="shared" si="0"/>
        <v>0</v>
      </c>
    </row>
    <row r="81" spans="3:15" x14ac:dyDescent="0.2">
      <c r="C81" s="12" t="s">
        <v>56</v>
      </c>
      <c r="D81" s="6" t="s">
        <v>44</v>
      </c>
      <c r="E81" s="6"/>
      <c r="F81" s="33"/>
      <c r="O81" s="54">
        <f>0.5*F81</f>
        <v>0</v>
      </c>
    </row>
    <row r="82" spans="3:15" ht="13.5" thickBot="1" x14ac:dyDescent="0.25">
      <c r="C82" s="12" t="s">
        <v>56</v>
      </c>
      <c r="D82" s="6" t="s">
        <v>77</v>
      </c>
      <c r="E82" s="6"/>
      <c r="F82" s="43"/>
      <c r="O82" s="54">
        <f>0.6*F82</f>
        <v>0</v>
      </c>
    </row>
    <row r="83" spans="3:15" x14ac:dyDescent="0.2">
      <c r="C83" s="5" t="s">
        <v>57</v>
      </c>
      <c r="D83" s="5"/>
      <c r="E83" s="5"/>
      <c r="F83" s="27">
        <f>SUM(F22:F82)</f>
        <v>0</v>
      </c>
      <c r="O83" s="54">
        <f>SUM(O22:O82)</f>
        <v>0</v>
      </c>
    </row>
    <row r="84" spans="3:15" x14ac:dyDescent="0.2">
      <c r="C84" s="5" t="s">
        <v>67</v>
      </c>
      <c r="D84" s="5"/>
      <c r="E84" s="5"/>
      <c r="F84" s="44" t="str">
        <f>IFERROR(O83/F83,"")</f>
        <v/>
      </c>
    </row>
    <row r="85" spans="3:15" x14ac:dyDescent="0.2">
      <c r="C85" s="5"/>
      <c r="D85" s="5"/>
      <c r="E85" s="5"/>
      <c r="F85" s="45"/>
    </row>
    <row r="86" spans="3:15" x14ac:dyDescent="0.2">
      <c r="C86" s="4" t="s">
        <v>1</v>
      </c>
      <c r="D86" s="5"/>
      <c r="E86" s="5"/>
      <c r="F86" s="45"/>
    </row>
    <row r="87" spans="3:15" x14ac:dyDescent="0.2">
      <c r="C87" s="3" t="s">
        <v>49</v>
      </c>
      <c r="D87" s="5"/>
      <c r="E87" s="5"/>
      <c r="F87" s="33"/>
    </row>
    <row r="88" spans="3:15" x14ac:dyDescent="0.2">
      <c r="C88" s="3" t="s">
        <v>50</v>
      </c>
      <c r="D88" s="5"/>
      <c r="E88" s="5"/>
      <c r="F88" s="33"/>
    </row>
    <row r="89" spans="3:15" x14ac:dyDescent="0.2">
      <c r="C89" s="3" t="s">
        <v>72</v>
      </c>
      <c r="D89" s="5"/>
      <c r="E89" s="5"/>
      <c r="F89" s="33"/>
    </row>
    <row r="90" spans="3:15" x14ac:dyDescent="0.2">
      <c r="C90" s="3" t="s">
        <v>48</v>
      </c>
      <c r="D90" s="5"/>
      <c r="E90" s="5"/>
      <c r="F90" s="33"/>
    </row>
    <row r="91" spans="3:15" ht="13.5" thickBot="1" x14ac:dyDescent="0.25">
      <c r="C91" s="3" t="s">
        <v>19</v>
      </c>
      <c r="D91" s="5"/>
      <c r="E91" s="5"/>
      <c r="F91" s="43"/>
    </row>
    <row r="92" spans="3:15" x14ac:dyDescent="0.2">
      <c r="C92" s="5" t="s">
        <v>8</v>
      </c>
      <c r="D92" s="5"/>
      <c r="E92" s="5"/>
      <c r="F92" s="27">
        <f>SUM(F87:F91)</f>
        <v>0</v>
      </c>
    </row>
    <row r="93" spans="3:15" x14ac:dyDescent="0.2">
      <c r="C93" s="5"/>
      <c r="D93" s="5"/>
      <c r="E93" s="5"/>
    </row>
    <row r="94" spans="3:15" x14ac:dyDescent="0.2">
      <c r="C94" s="4" t="s">
        <v>20</v>
      </c>
      <c r="D94" s="5"/>
      <c r="E94" s="5"/>
    </row>
    <row r="95" spans="3:15" x14ac:dyDescent="0.2">
      <c r="C95" s="5" t="s">
        <v>4</v>
      </c>
      <c r="D95" s="6">
        <v>0.2</v>
      </c>
      <c r="E95" s="6"/>
      <c r="F95" s="33"/>
    </row>
    <row r="96" spans="3:15" x14ac:dyDescent="0.2">
      <c r="C96" s="5" t="s">
        <v>4</v>
      </c>
      <c r="D96" s="6">
        <v>0.3</v>
      </c>
      <c r="E96" s="6"/>
      <c r="F96" s="33"/>
    </row>
    <row r="97" spans="3:6" x14ac:dyDescent="0.2">
      <c r="C97" s="5" t="s">
        <v>4</v>
      </c>
      <c r="D97" s="6">
        <v>0.4</v>
      </c>
      <c r="E97" s="6"/>
      <c r="F97" s="33"/>
    </row>
    <row r="98" spans="3:6" x14ac:dyDescent="0.2">
      <c r="C98" s="5" t="s">
        <v>4</v>
      </c>
      <c r="D98" s="6" t="s">
        <v>76</v>
      </c>
      <c r="E98" s="6"/>
      <c r="F98" s="33"/>
    </row>
    <row r="99" spans="3:6" x14ac:dyDescent="0.2">
      <c r="C99" s="5" t="s">
        <v>4</v>
      </c>
      <c r="D99" s="6">
        <v>0.5</v>
      </c>
      <c r="E99" s="6"/>
      <c r="F99" s="33"/>
    </row>
    <row r="100" spans="3:6" x14ac:dyDescent="0.2">
      <c r="C100" s="5" t="s">
        <v>4</v>
      </c>
      <c r="D100" s="6">
        <v>0.6</v>
      </c>
      <c r="E100" s="6"/>
      <c r="F100" s="33"/>
    </row>
    <row r="101" spans="3:6" x14ac:dyDescent="0.2">
      <c r="C101" s="5" t="s">
        <v>4</v>
      </c>
      <c r="D101" s="6">
        <v>0.7</v>
      </c>
      <c r="E101" s="6"/>
      <c r="F101" s="33"/>
    </row>
    <row r="102" spans="3:6" x14ac:dyDescent="0.2">
      <c r="C102" s="5" t="s">
        <v>4</v>
      </c>
      <c r="D102" s="6">
        <v>0.8</v>
      </c>
      <c r="E102" s="6"/>
      <c r="F102" s="33"/>
    </row>
    <row r="103" spans="3:6" x14ac:dyDescent="0.2">
      <c r="C103" s="5" t="s">
        <v>4</v>
      </c>
      <c r="D103" s="32"/>
      <c r="E103" s="6"/>
      <c r="F103" s="33"/>
    </row>
    <row r="104" spans="3:6" x14ac:dyDescent="0.2">
      <c r="C104" s="5" t="s">
        <v>4</v>
      </c>
      <c r="D104" s="32"/>
      <c r="E104" s="6"/>
      <c r="F104" s="33"/>
    </row>
    <row r="105" spans="3:6" x14ac:dyDescent="0.2">
      <c r="C105" s="5" t="s">
        <v>5</v>
      </c>
      <c r="D105" s="6">
        <v>0.2</v>
      </c>
      <c r="E105" s="6"/>
      <c r="F105" s="33"/>
    </row>
    <row r="106" spans="3:6" x14ac:dyDescent="0.2">
      <c r="C106" s="5" t="s">
        <v>5</v>
      </c>
      <c r="D106" s="6">
        <v>0.3</v>
      </c>
      <c r="E106" s="6"/>
      <c r="F106" s="33"/>
    </row>
    <row r="107" spans="3:6" x14ac:dyDescent="0.2">
      <c r="C107" s="5" t="s">
        <v>5</v>
      </c>
      <c r="D107" s="6">
        <v>0.4</v>
      </c>
      <c r="E107" s="6"/>
      <c r="F107" s="33"/>
    </row>
    <row r="108" spans="3:6" x14ac:dyDescent="0.2">
      <c r="C108" s="5" t="s">
        <v>5</v>
      </c>
      <c r="D108" s="6" t="s">
        <v>76</v>
      </c>
      <c r="E108" s="6"/>
      <c r="F108" s="33"/>
    </row>
    <row r="109" spans="3:6" x14ac:dyDescent="0.2">
      <c r="C109" s="5" t="s">
        <v>5</v>
      </c>
      <c r="D109" s="6">
        <v>0.5</v>
      </c>
      <c r="E109" s="6"/>
      <c r="F109" s="33"/>
    </row>
    <row r="110" spans="3:6" x14ac:dyDescent="0.2">
      <c r="C110" s="5" t="s">
        <v>5</v>
      </c>
      <c r="D110" s="6">
        <v>0.6</v>
      </c>
      <c r="E110" s="6"/>
      <c r="F110" s="33"/>
    </row>
    <row r="111" spans="3:6" x14ac:dyDescent="0.2">
      <c r="C111" s="5" t="s">
        <v>5</v>
      </c>
      <c r="D111" s="6">
        <v>0.7</v>
      </c>
      <c r="E111" s="6"/>
      <c r="F111" s="33"/>
    </row>
    <row r="112" spans="3:6" x14ac:dyDescent="0.2">
      <c r="C112" s="5" t="s">
        <v>5</v>
      </c>
      <c r="D112" s="6">
        <v>0.8</v>
      </c>
      <c r="E112" s="6"/>
      <c r="F112" s="33"/>
    </row>
    <row r="113" spans="3:6" x14ac:dyDescent="0.2">
      <c r="C113" s="5" t="s">
        <v>5</v>
      </c>
      <c r="D113" s="32"/>
      <c r="E113" s="6"/>
      <c r="F113" s="33"/>
    </row>
    <row r="114" spans="3:6" x14ac:dyDescent="0.2">
      <c r="C114" s="5" t="s">
        <v>5</v>
      </c>
      <c r="D114" s="32"/>
      <c r="E114" s="6"/>
      <c r="F114" s="33"/>
    </row>
    <row r="115" spans="3:6" x14ac:dyDescent="0.2">
      <c r="C115" s="5" t="s">
        <v>6</v>
      </c>
      <c r="D115" s="6">
        <v>0.2</v>
      </c>
      <c r="E115" s="6"/>
      <c r="F115" s="33"/>
    </row>
    <row r="116" spans="3:6" x14ac:dyDescent="0.2">
      <c r="C116" s="5" t="s">
        <v>6</v>
      </c>
      <c r="D116" s="6">
        <v>0.3</v>
      </c>
      <c r="E116" s="6"/>
      <c r="F116" s="33"/>
    </row>
    <row r="117" spans="3:6" x14ac:dyDescent="0.2">
      <c r="C117" s="5" t="s">
        <v>6</v>
      </c>
      <c r="D117" s="6">
        <v>0.4</v>
      </c>
      <c r="E117" s="6"/>
      <c r="F117" s="33"/>
    </row>
    <row r="118" spans="3:6" x14ac:dyDescent="0.2">
      <c r="C118" s="5" t="s">
        <v>6</v>
      </c>
      <c r="D118" s="6" t="s">
        <v>76</v>
      </c>
      <c r="E118" s="6"/>
      <c r="F118" s="33"/>
    </row>
    <row r="119" spans="3:6" x14ac:dyDescent="0.2">
      <c r="C119" s="5" t="s">
        <v>6</v>
      </c>
      <c r="D119" s="6">
        <v>0.5</v>
      </c>
      <c r="E119" s="6"/>
      <c r="F119" s="33"/>
    </row>
    <row r="120" spans="3:6" x14ac:dyDescent="0.2">
      <c r="C120" s="5" t="s">
        <v>6</v>
      </c>
      <c r="D120" s="6">
        <v>0.6</v>
      </c>
      <c r="E120" s="6"/>
      <c r="F120" s="33"/>
    </row>
    <row r="121" spans="3:6" x14ac:dyDescent="0.2">
      <c r="C121" s="5" t="s">
        <v>6</v>
      </c>
      <c r="D121" s="6">
        <v>0.7</v>
      </c>
      <c r="E121" s="6"/>
      <c r="F121" s="33"/>
    </row>
    <row r="122" spans="3:6" x14ac:dyDescent="0.2">
      <c r="C122" s="5" t="s">
        <v>6</v>
      </c>
      <c r="D122" s="6">
        <v>0.8</v>
      </c>
      <c r="E122" s="6"/>
      <c r="F122" s="33"/>
    </row>
    <row r="123" spans="3:6" x14ac:dyDescent="0.2">
      <c r="C123" s="5" t="s">
        <v>6</v>
      </c>
      <c r="D123" s="32"/>
      <c r="E123" s="6"/>
      <c r="F123" s="33"/>
    </row>
    <row r="124" spans="3:6" x14ac:dyDescent="0.2">
      <c r="C124" s="5" t="s">
        <v>6</v>
      </c>
      <c r="D124" s="32"/>
      <c r="E124" s="6"/>
      <c r="F124" s="33"/>
    </row>
    <row r="125" spans="3:6" x14ac:dyDescent="0.2">
      <c r="C125" s="5" t="s">
        <v>7</v>
      </c>
      <c r="D125" s="6">
        <v>0.2</v>
      </c>
      <c r="E125" s="6"/>
      <c r="F125" s="33"/>
    </row>
    <row r="126" spans="3:6" x14ac:dyDescent="0.2">
      <c r="C126" s="5" t="s">
        <v>7</v>
      </c>
      <c r="D126" s="6">
        <v>0.3</v>
      </c>
      <c r="E126" s="6"/>
      <c r="F126" s="33"/>
    </row>
    <row r="127" spans="3:6" x14ac:dyDescent="0.2">
      <c r="C127" s="5" t="s">
        <v>7</v>
      </c>
      <c r="D127" s="6">
        <v>0.4</v>
      </c>
      <c r="E127" s="6"/>
      <c r="F127" s="33"/>
    </row>
    <row r="128" spans="3:6" x14ac:dyDescent="0.2">
      <c r="C128" s="5" t="s">
        <v>7</v>
      </c>
      <c r="D128" s="6" t="s">
        <v>76</v>
      </c>
      <c r="E128" s="6"/>
      <c r="F128" s="33"/>
    </row>
    <row r="129" spans="3:6" x14ac:dyDescent="0.2">
      <c r="C129" s="5" t="s">
        <v>7</v>
      </c>
      <c r="D129" s="6">
        <v>0.5</v>
      </c>
      <c r="E129" s="6"/>
      <c r="F129" s="33"/>
    </row>
    <row r="130" spans="3:6" x14ac:dyDescent="0.2">
      <c r="C130" s="5" t="s">
        <v>7</v>
      </c>
      <c r="D130" s="6">
        <v>0.6</v>
      </c>
      <c r="E130" s="6"/>
      <c r="F130" s="33"/>
    </row>
    <row r="131" spans="3:6" x14ac:dyDescent="0.2">
      <c r="C131" s="5" t="s">
        <v>7</v>
      </c>
      <c r="D131" s="6">
        <v>0.7</v>
      </c>
      <c r="E131" s="6"/>
      <c r="F131" s="33"/>
    </row>
    <row r="132" spans="3:6" x14ac:dyDescent="0.2">
      <c r="C132" s="5" t="s">
        <v>7</v>
      </c>
      <c r="D132" s="6">
        <v>0.8</v>
      </c>
      <c r="E132" s="6"/>
      <c r="F132" s="33"/>
    </row>
    <row r="133" spans="3:6" x14ac:dyDescent="0.2">
      <c r="C133" s="5" t="s">
        <v>7</v>
      </c>
      <c r="D133" s="32"/>
      <c r="E133" s="6"/>
      <c r="F133" s="33"/>
    </row>
    <row r="134" spans="3:6" x14ac:dyDescent="0.2">
      <c r="C134" s="5" t="s">
        <v>7</v>
      </c>
      <c r="D134" s="32"/>
      <c r="E134" s="6"/>
      <c r="F134" s="33"/>
    </row>
    <row r="135" spans="3:6" x14ac:dyDescent="0.2">
      <c r="C135" s="5" t="s">
        <v>62</v>
      </c>
      <c r="D135" s="6">
        <v>0.2</v>
      </c>
      <c r="E135" s="6"/>
      <c r="F135" s="33"/>
    </row>
    <row r="136" spans="3:6" x14ac:dyDescent="0.2">
      <c r="C136" s="5" t="s">
        <v>62</v>
      </c>
      <c r="D136" s="6">
        <v>0.3</v>
      </c>
      <c r="E136" s="6"/>
      <c r="F136" s="33"/>
    </row>
    <row r="137" spans="3:6" x14ac:dyDescent="0.2">
      <c r="C137" s="5" t="s">
        <v>62</v>
      </c>
      <c r="D137" s="6">
        <v>0.4</v>
      </c>
      <c r="E137" s="6"/>
      <c r="F137" s="33"/>
    </row>
    <row r="138" spans="3:6" x14ac:dyDescent="0.2">
      <c r="C138" s="5" t="s">
        <v>62</v>
      </c>
      <c r="D138" s="6" t="s">
        <v>76</v>
      </c>
      <c r="E138" s="6"/>
      <c r="F138" s="33"/>
    </row>
    <row r="139" spans="3:6" x14ac:dyDescent="0.2">
      <c r="C139" s="5" t="s">
        <v>62</v>
      </c>
      <c r="D139" s="6">
        <v>0.5</v>
      </c>
      <c r="E139" s="6"/>
      <c r="F139" s="33"/>
    </row>
    <row r="140" spans="3:6" x14ac:dyDescent="0.2">
      <c r="C140" s="5" t="s">
        <v>62</v>
      </c>
      <c r="D140" s="6">
        <v>0.6</v>
      </c>
      <c r="E140" s="6"/>
      <c r="F140" s="33"/>
    </row>
    <row r="141" spans="3:6" x14ac:dyDescent="0.2">
      <c r="C141" s="5" t="s">
        <v>62</v>
      </c>
      <c r="D141" s="6">
        <v>0.7</v>
      </c>
      <c r="E141" s="6"/>
      <c r="F141" s="33"/>
    </row>
    <row r="142" spans="3:6" x14ac:dyDescent="0.2">
      <c r="C142" s="5" t="s">
        <v>62</v>
      </c>
      <c r="D142" s="6">
        <v>0.8</v>
      </c>
      <c r="E142" s="6"/>
      <c r="F142" s="33"/>
    </row>
    <row r="143" spans="3:6" x14ac:dyDescent="0.2">
      <c r="C143" s="5" t="s">
        <v>62</v>
      </c>
      <c r="D143" s="32"/>
      <c r="E143" s="6"/>
      <c r="F143" s="33"/>
    </row>
    <row r="144" spans="3:6" x14ac:dyDescent="0.2">
      <c r="C144" s="5" t="s">
        <v>62</v>
      </c>
      <c r="D144" s="32"/>
      <c r="E144" s="6"/>
      <c r="F144" s="33"/>
    </row>
    <row r="145" spans="3:6" x14ac:dyDescent="0.2">
      <c r="C145" s="12" t="s">
        <v>56</v>
      </c>
      <c r="D145" s="6">
        <v>0.2</v>
      </c>
      <c r="E145" s="6"/>
      <c r="F145" s="33"/>
    </row>
    <row r="146" spans="3:6" x14ac:dyDescent="0.2">
      <c r="C146" s="12" t="s">
        <v>56</v>
      </c>
      <c r="D146" s="6">
        <v>0.3</v>
      </c>
      <c r="E146" s="6"/>
      <c r="F146" s="33"/>
    </row>
    <row r="147" spans="3:6" x14ac:dyDescent="0.2">
      <c r="C147" s="12" t="s">
        <v>56</v>
      </c>
      <c r="D147" s="6">
        <v>0.4</v>
      </c>
      <c r="E147" s="6"/>
      <c r="F147" s="33"/>
    </row>
    <row r="148" spans="3:6" x14ac:dyDescent="0.2">
      <c r="C148" s="12" t="s">
        <v>56</v>
      </c>
      <c r="D148" s="6" t="s">
        <v>76</v>
      </c>
      <c r="E148" s="6"/>
      <c r="F148" s="33"/>
    </row>
    <row r="149" spans="3:6" x14ac:dyDescent="0.2">
      <c r="C149" s="12" t="s">
        <v>56</v>
      </c>
      <c r="D149" s="6">
        <v>0.5</v>
      </c>
      <c r="E149" s="6"/>
      <c r="F149" s="33"/>
    </row>
    <row r="150" spans="3:6" x14ac:dyDescent="0.2">
      <c r="C150" s="12" t="s">
        <v>56</v>
      </c>
      <c r="D150" s="6">
        <v>0.6</v>
      </c>
      <c r="E150" s="6"/>
      <c r="F150" s="33"/>
    </row>
    <row r="151" spans="3:6" x14ac:dyDescent="0.2">
      <c r="C151" s="12" t="s">
        <v>56</v>
      </c>
      <c r="D151" s="6">
        <v>0.7</v>
      </c>
      <c r="E151" s="6"/>
      <c r="F151" s="33"/>
    </row>
    <row r="152" spans="3:6" x14ac:dyDescent="0.2">
      <c r="C152" s="12" t="s">
        <v>56</v>
      </c>
      <c r="D152" s="6">
        <v>0.8</v>
      </c>
      <c r="E152" s="6"/>
      <c r="F152" s="33"/>
    </row>
    <row r="153" spans="3:6" x14ac:dyDescent="0.2">
      <c r="C153" s="12" t="s">
        <v>56</v>
      </c>
      <c r="D153" s="32"/>
      <c r="E153" s="6"/>
      <c r="F153" s="33"/>
    </row>
    <row r="154" spans="3:6" x14ac:dyDescent="0.2">
      <c r="C154" s="12" t="s">
        <v>56</v>
      </c>
      <c r="D154" s="6" t="s">
        <v>44</v>
      </c>
      <c r="E154" s="6"/>
      <c r="F154" s="33"/>
    </row>
    <row r="155" spans="3:6" x14ac:dyDescent="0.2">
      <c r="C155" s="12" t="s">
        <v>56</v>
      </c>
      <c r="D155" s="6" t="s">
        <v>77</v>
      </c>
      <c r="E155" s="6"/>
      <c r="F155" s="33"/>
    </row>
    <row r="156" spans="3:6" x14ac:dyDescent="0.2">
      <c r="C156" s="3"/>
      <c r="D156" s="3"/>
      <c r="E156" s="3"/>
      <c r="F156" s="31"/>
    </row>
    <row r="157" spans="3:6" x14ac:dyDescent="0.2">
      <c r="C157" s="4" t="s">
        <v>26</v>
      </c>
      <c r="F157" s="31"/>
    </row>
    <row r="158" spans="3:6" x14ac:dyDescent="0.2">
      <c r="F158" s="31"/>
    </row>
    <row r="159" spans="3:6" x14ac:dyDescent="0.2">
      <c r="C159" s="1" t="s">
        <v>2</v>
      </c>
      <c r="F159" s="33"/>
    </row>
    <row r="160" spans="3:6" x14ac:dyDescent="0.2">
      <c r="C160" s="1" t="s">
        <v>63</v>
      </c>
      <c r="F160" s="33"/>
    </row>
    <row r="161" spans="3:6" x14ac:dyDescent="0.2">
      <c r="C161" s="1" t="s">
        <v>3</v>
      </c>
      <c r="F161" s="33"/>
    </row>
    <row r="162" spans="3:6" x14ac:dyDescent="0.2">
      <c r="C162" s="1" t="s">
        <v>27</v>
      </c>
      <c r="F162" s="33"/>
    </row>
    <row r="163" spans="3:6" x14ac:dyDescent="0.2">
      <c r="C163" s="1" t="s">
        <v>9</v>
      </c>
      <c r="F163" s="33"/>
    </row>
    <row r="164" spans="3:6" x14ac:dyDescent="0.2">
      <c r="C164" s="1" t="s">
        <v>28</v>
      </c>
      <c r="F164" s="33"/>
    </row>
    <row r="165" spans="3:6" ht="13.5" thickBot="1" x14ac:dyDescent="0.25">
      <c r="C165" s="1" t="s">
        <v>29</v>
      </c>
      <c r="F165" s="43"/>
    </row>
    <row r="166" spans="3:6" x14ac:dyDescent="0.2">
      <c r="C166" s="1" t="s">
        <v>10</v>
      </c>
      <c r="F166" s="31">
        <f>SUM(F159:F165)</f>
        <v>0</v>
      </c>
    </row>
    <row r="167" spans="3:6" x14ac:dyDescent="0.2">
      <c r="C167" s="1" t="s">
        <v>68</v>
      </c>
      <c r="F167" s="46"/>
    </row>
    <row r="168" spans="3:6" x14ac:dyDescent="0.2">
      <c r="C168" s="1" t="s">
        <v>93</v>
      </c>
      <c r="F168" s="31">
        <f>F166-F167</f>
        <v>0</v>
      </c>
    </row>
    <row r="169" spans="3:6" x14ac:dyDescent="0.2">
      <c r="F169" s="31"/>
    </row>
    <row r="170" spans="3:6" x14ac:dyDescent="0.2">
      <c r="C170" s="4" t="s">
        <v>21</v>
      </c>
      <c r="D170" s="4"/>
      <c r="E170" s="4"/>
      <c r="F170" s="31"/>
    </row>
    <row r="171" spans="3:6" x14ac:dyDescent="0.2">
      <c r="C171" s="7" t="s">
        <v>58</v>
      </c>
      <c r="F171" s="33"/>
    </row>
    <row r="172" spans="3:6" x14ac:dyDescent="0.2">
      <c r="C172" s="7" t="s">
        <v>58</v>
      </c>
      <c r="F172" s="33"/>
    </row>
    <row r="173" spans="3:6" x14ac:dyDescent="0.2">
      <c r="C173" s="7" t="s">
        <v>59</v>
      </c>
      <c r="F173" s="33"/>
    </row>
    <row r="174" spans="3:6" x14ac:dyDescent="0.2">
      <c r="C174" s="7" t="s">
        <v>59</v>
      </c>
      <c r="F174" s="33"/>
    </row>
    <row r="175" spans="3:6" x14ac:dyDescent="0.2">
      <c r="C175" s="7" t="s">
        <v>51</v>
      </c>
      <c r="F175" s="33"/>
    </row>
    <row r="176" spans="3:6" x14ac:dyDescent="0.2">
      <c r="C176" s="7" t="s">
        <v>52</v>
      </c>
      <c r="F176" s="33"/>
    </row>
    <row r="177" spans="3:6" x14ac:dyDescent="0.2">
      <c r="C177" s="7" t="s">
        <v>53</v>
      </c>
      <c r="F177" s="33"/>
    </row>
    <row r="178" spans="3:6" x14ac:dyDescent="0.2">
      <c r="C178" s="7" t="s">
        <v>0</v>
      </c>
      <c r="F178" s="33"/>
    </row>
    <row r="179" spans="3:6" x14ac:dyDescent="0.2">
      <c r="C179" s="7" t="s">
        <v>0</v>
      </c>
      <c r="F179" s="33"/>
    </row>
    <row r="180" spans="3:6" x14ac:dyDescent="0.2">
      <c r="C180" s="7" t="s">
        <v>0</v>
      </c>
      <c r="F180" s="33"/>
    </row>
    <row r="181" spans="3:6" x14ac:dyDescent="0.2">
      <c r="C181" s="7" t="s">
        <v>0</v>
      </c>
      <c r="F181" s="33"/>
    </row>
    <row r="182" spans="3:6" x14ac:dyDescent="0.2">
      <c r="C182" s="7" t="s">
        <v>45</v>
      </c>
      <c r="F182" s="33"/>
    </row>
    <row r="183" spans="3:6" x14ac:dyDescent="0.2">
      <c r="C183" s="7" t="s">
        <v>55</v>
      </c>
      <c r="F183" s="33"/>
    </row>
    <row r="184" spans="3:6" ht="13.5" thickBot="1" x14ac:dyDescent="0.25">
      <c r="C184" s="7" t="s">
        <v>54</v>
      </c>
      <c r="D184" s="5"/>
      <c r="E184" s="5"/>
      <c r="F184" s="43"/>
    </row>
    <row r="185" spans="3:6" x14ac:dyDescent="0.2">
      <c r="C185" s="7" t="s">
        <v>60</v>
      </c>
      <c r="D185" s="5"/>
      <c r="E185" s="5"/>
      <c r="F185" s="31">
        <f>SUM(F171:F184)</f>
        <v>0</v>
      </c>
    </row>
    <row r="186" spans="3:6" x14ac:dyDescent="0.2">
      <c r="C186" s="7" t="s">
        <v>22</v>
      </c>
      <c r="D186" s="5"/>
      <c r="E186" s="5"/>
      <c r="F186" s="44" t="str">
        <f>IFERROR((F183+F184)/F166,"")</f>
        <v/>
      </c>
    </row>
    <row r="187" spans="3:6" x14ac:dyDescent="0.2">
      <c r="F187" s="31"/>
    </row>
    <row r="188" spans="3:6" x14ac:dyDescent="0.2">
      <c r="C188" s="4" t="s">
        <v>30</v>
      </c>
      <c r="F188" s="31"/>
    </row>
    <row r="189" spans="3:6" x14ac:dyDescent="0.2">
      <c r="F189" s="31"/>
    </row>
    <row r="190" spans="3:6" x14ac:dyDescent="0.2">
      <c r="C190" s="1" t="s">
        <v>10</v>
      </c>
      <c r="F190" s="31">
        <f>F166</f>
        <v>0</v>
      </c>
    </row>
    <row r="191" spans="3:6" ht="13.5" thickBot="1" x14ac:dyDescent="0.25">
      <c r="C191" s="1" t="s">
        <v>31</v>
      </c>
      <c r="F191" s="47">
        <f>F185</f>
        <v>0</v>
      </c>
    </row>
    <row r="192" spans="3:6" x14ac:dyDescent="0.2">
      <c r="C192" s="1" t="s">
        <v>32</v>
      </c>
      <c r="F192" s="31">
        <f>F190-F191</f>
        <v>0</v>
      </c>
    </row>
    <row r="193" spans="1:6" x14ac:dyDescent="0.2">
      <c r="F193" s="27"/>
    </row>
    <row r="194" spans="1:6" x14ac:dyDescent="0.2">
      <c r="C194" s="4" t="s">
        <v>125</v>
      </c>
      <c r="F194" s="27"/>
    </row>
    <row r="195" spans="1:6" x14ac:dyDescent="0.2">
      <c r="F195" s="27"/>
    </row>
    <row r="196" spans="1:6" x14ac:dyDescent="0.2">
      <c r="C196" s="16" t="s">
        <v>117</v>
      </c>
      <c r="F196" s="33"/>
    </row>
    <row r="197" spans="1:6" x14ac:dyDescent="0.2">
      <c r="C197" s="16" t="s">
        <v>118</v>
      </c>
      <c r="F197" s="33"/>
    </row>
    <row r="198" spans="1:6" x14ac:dyDescent="0.2">
      <c r="C198" s="16" t="s">
        <v>119</v>
      </c>
      <c r="F198" s="58">
        <f>F197*1.2</f>
        <v>0</v>
      </c>
    </row>
    <row r="199" spans="1:6" x14ac:dyDescent="0.2">
      <c r="C199" s="16" t="s">
        <v>120</v>
      </c>
      <c r="F199" s="33"/>
    </row>
    <row r="200" spans="1:6" x14ac:dyDescent="0.2">
      <c r="C200" s="16" t="s">
        <v>121</v>
      </c>
      <c r="F200" s="33"/>
    </row>
    <row r="201" spans="1:6" x14ac:dyDescent="0.2">
      <c r="C201" s="16" t="s">
        <v>122</v>
      </c>
      <c r="F201" s="33"/>
    </row>
    <row r="202" spans="1:6" x14ac:dyDescent="0.2">
      <c r="C202" s="16" t="s">
        <v>123</v>
      </c>
      <c r="F202" s="33"/>
    </row>
    <row r="203" spans="1:6" x14ac:dyDescent="0.2">
      <c r="C203" s="16" t="s">
        <v>124</v>
      </c>
      <c r="F203" s="33"/>
    </row>
    <row r="204" spans="1:6" x14ac:dyDescent="0.2">
      <c r="F204" s="27"/>
    </row>
    <row r="205" spans="1:6" x14ac:dyDescent="0.2">
      <c r="A205" s="21"/>
      <c r="B205" s="21"/>
      <c r="C205" s="28" t="s">
        <v>84</v>
      </c>
      <c r="D205" s="21"/>
      <c r="E205" s="21"/>
      <c r="F205" s="27"/>
    </row>
    <row r="206" spans="1:6" x14ac:dyDescent="0.2">
      <c r="A206" s="21"/>
      <c r="B206" s="21"/>
      <c r="C206" s="21"/>
      <c r="D206" s="29" t="s">
        <v>85</v>
      </c>
      <c r="E206" s="21"/>
      <c r="F206" s="27"/>
    </row>
    <row r="207" spans="1:6" x14ac:dyDescent="0.2">
      <c r="F207" s="31"/>
    </row>
    <row r="208" spans="1:6" x14ac:dyDescent="0.2">
      <c r="C208" s="4" t="s">
        <v>23</v>
      </c>
      <c r="D208" s="3"/>
      <c r="E208" s="3"/>
      <c r="F208" s="31"/>
    </row>
    <row r="209" spans="3:6" x14ac:dyDescent="0.2">
      <c r="C209" s="8" t="s">
        <v>86</v>
      </c>
      <c r="D209" s="3"/>
      <c r="E209" s="3"/>
      <c r="F209" s="31">
        <f>F14</f>
        <v>0</v>
      </c>
    </row>
    <row r="210" spans="3:6" x14ac:dyDescent="0.2">
      <c r="C210" s="3" t="s">
        <v>24</v>
      </c>
      <c r="D210" s="3"/>
      <c r="E210" s="3"/>
      <c r="F210" s="31">
        <f>(F183+F184)</f>
        <v>0</v>
      </c>
    </row>
    <row r="211" spans="3:6" x14ac:dyDescent="0.2">
      <c r="C211" s="3" t="s">
        <v>25</v>
      </c>
      <c r="D211" s="3"/>
      <c r="E211" s="3"/>
      <c r="F211" s="48" t="str">
        <f>IFERROR(F210/F209,"")</f>
        <v/>
      </c>
    </row>
    <row r="212" spans="3:6" x14ac:dyDescent="0.2">
      <c r="C212" s="3"/>
      <c r="D212" s="3"/>
      <c r="E212" s="3"/>
      <c r="F212" s="31"/>
    </row>
    <row r="213" spans="3:6" x14ac:dyDescent="0.2">
      <c r="C213" s="4" t="s">
        <v>34</v>
      </c>
      <c r="F213" s="49"/>
    </row>
    <row r="214" spans="3:6" x14ac:dyDescent="0.2">
      <c r="D214" s="9" t="s">
        <v>33</v>
      </c>
      <c r="F214" s="49"/>
    </row>
    <row r="215" spans="3:6" x14ac:dyDescent="0.2">
      <c r="C215" s="1" t="s">
        <v>69</v>
      </c>
      <c r="D215" s="14" t="s">
        <v>66</v>
      </c>
      <c r="F215" s="31" t="str">
        <f>IFERROR(F166/F83,"")</f>
        <v/>
      </c>
    </row>
    <row r="216" spans="3:6" x14ac:dyDescent="0.2">
      <c r="C216" s="1" t="s">
        <v>70</v>
      </c>
      <c r="D216" s="14">
        <v>350000</v>
      </c>
      <c r="F216" s="31" t="str">
        <f>IFERROR(F168/F83,"")</f>
        <v/>
      </c>
    </row>
    <row r="217" spans="3:6" x14ac:dyDescent="0.2">
      <c r="C217" s="1" t="s">
        <v>75</v>
      </c>
      <c r="D217" s="14" t="s">
        <v>66</v>
      </c>
      <c r="F217" s="31" t="str">
        <f>IFERROR((F161+F162)/F83,"")</f>
        <v/>
      </c>
    </row>
    <row r="218" spans="3:6" x14ac:dyDescent="0.2">
      <c r="C218" s="1" t="s">
        <v>35</v>
      </c>
      <c r="D218" s="14" t="s">
        <v>66</v>
      </c>
      <c r="F218" s="31" t="str">
        <f>IFERROR(F209/F83,"")</f>
        <v/>
      </c>
    </row>
    <row r="219" spans="3:6" x14ac:dyDescent="0.2">
      <c r="D219" s="13"/>
      <c r="F219" s="27"/>
    </row>
    <row r="220" spans="3:6" x14ac:dyDescent="0.2">
      <c r="C220" s="4" t="s">
        <v>36</v>
      </c>
      <c r="F220" s="27"/>
    </row>
    <row r="221" spans="3:6" x14ac:dyDescent="0.2">
      <c r="F221" s="27"/>
    </row>
    <row r="222" spans="3:6" x14ac:dyDescent="0.2">
      <c r="C222" s="1" t="s">
        <v>46</v>
      </c>
      <c r="F222" s="31" t="str">
        <f>IFERROR((F161+F162)/F92,"")</f>
        <v/>
      </c>
    </row>
    <row r="223" spans="3:6" x14ac:dyDescent="0.2">
      <c r="C223" s="1" t="s">
        <v>47</v>
      </c>
      <c r="F223" s="31" t="str">
        <f>IFERROR(F166/F92,"")</f>
        <v/>
      </c>
    </row>
    <row r="224" spans="3:6" x14ac:dyDescent="0.2">
      <c r="C224" s="1" t="s">
        <v>37</v>
      </c>
      <c r="F224" s="31" t="str">
        <f>IFERROR(F209/(F87+F88+F89+F90),"")</f>
        <v/>
      </c>
    </row>
    <row r="225" spans="1:6" x14ac:dyDescent="0.2">
      <c r="C225" s="1" t="s">
        <v>64</v>
      </c>
      <c r="F225" s="31" t="str">
        <f>IFERROR(F209/(F87+F88+F90),"")</f>
        <v/>
      </c>
    </row>
    <row r="226" spans="1:6" x14ac:dyDescent="0.2">
      <c r="F226" s="49"/>
    </row>
    <row r="227" spans="1:6" x14ac:dyDescent="0.2">
      <c r="C227" s="4" t="s">
        <v>61</v>
      </c>
      <c r="F227" s="50"/>
    </row>
    <row r="228" spans="1:6" x14ac:dyDescent="0.2">
      <c r="F228" s="49"/>
    </row>
    <row r="229" spans="1:6" x14ac:dyDescent="0.2">
      <c r="C229" s="2" t="s">
        <v>38</v>
      </c>
    </row>
    <row r="230" spans="1:6" x14ac:dyDescent="0.2">
      <c r="C230" s="5" t="s">
        <v>81</v>
      </c>
      <c r="F230" s="33"/>
    </row>
    <row r="231" spans="1:6" x14ac:dyDescent="0.2">
      <c r="C231" s="2"/>
      <c r="F231" s="27"/>
    </row>
    <row r="232" spans="1:6" x14ac:dyDescent="0.2">
      <c r="A232" s="21"/>
      <c r="B232" s="21"/>
      <c r="C232" s="21"/>
      <c r="D232" s="21"/>
      <c r="E232" s="21"/>
      <c r="F232" s="27"/>
    </row>
    <row r="233" spans="1:6" x14ac:dyDescent="0.2">
      <c r="A233" s="21"/>
      <c r="B233" s="21"/>
      <c r="C233" s="21"/>
      <c r="D233" s="21"/>
      <c r="E233" s="21"/>
      <c r="F233" s="27"/>
    </row>
    <row r="234" spans="1:6" x14ac:dyDescent="0.2">
      <c r="A234" s="21"/>
      <c r="B234" s="21"/>
      <c r="C234" s="21"/>
      <c r="D234" s="21"/>
      <c r="E234" s="21"/>
      <c r="F234" s="27"/>
    </row>
    <row r="235" spans="1:6" x14ac:dyDescent="0.2">
      <c r="A235" s="21"/>
      <c r="B235" s="21"/>
      <c r="C235" s="21"/>
      <c r="D235" s="21"/>
      <c r="E235" s="21"/>
      <c r="F235" s="27"/>
    </row>
    <row r="236" spans="1:6" x14ac:dyDescent="0.2">
      <c r="A236" s="21"/>
      <c r="B236" s="21"/>
      <c r="C236" s="21"/>
      <c r="D236" s="21"/>
      <c r="E236" s="21"/>
      <c r="F236" s="27"/>
    </row>
    <row r="237" spans="1:6" x14ac:dyDescent="0.2">
      <c r="A237" s="21"/>
      <c r="B237" s="21"/>
      <c r="C237" s="21"/>
      <c r="D237" s="21"/>
      <c r="E237" s="21"/>
      <c r="F237" s="27"/>
    </row>
    <row r="238" spans="1:6" x14ac:dyDescent="0.2">
      <c r="A238" s="21"/>
      <c r="B238" s="21"/>
      <c r="C238" s="21"/>
      <c r="D238" s="21"/>
      <c r="E238" s="21"/>
      <c r="F238" s="27"/>
    </row>
    <row r="239" spans="1:6" x14ac:dyDescent="0.2">
      <c r="A239" s="21"/>
      <c r="B239" s="21"/>
      <c r="C239" s="21"/>
      <c r="D239" s="21"/>
      <c r="E239" s="21"/>
      <c r="F239" s="27"/>
    </row>
    <row r="240" spans="1:6" x14ac:dyDescent="0.2">
      <c r="A240" s="21"/>
      <c r="B240" s="21"/>
      <c r="C240" s="21"/>
      <c r="D240" s="21"/>
      <c r="E240" s="21"/>
      <c r="F240" s="27"/>
    </row>
    <row r="241" spans="1:6" x14ac:dyDescent="0.2">
      <c r="A241" s="21"/>
      <c r="B241" s="21"/>
      <c r="C241" s="21"/>
      <c r="D241" s="21"/>
      <c r="E241" s="21"/>
      <c r="F241" s="27"/>
    </row>
    <row r="242" spans="1:6" x14ac:dyDescent="0.2">
      <c r="A242" s="21"/>
      <c r="B242" s="21"/>
      <c r="C242" s="21"/>
      <c r="D242" s="21"/>
      <c r="E242" s="21"/>
      <c r="F242" s="27"/>
    </row>
    <row r="243" spans="1:6" x14ac:dyDescent="0.2">
      <c r="A243" s="21"/>
      <c r="B243" s="21"/>
      <c r="C243" s="21"/>
      <c r="D243" s="21"/>
      <c r="E243" s="21"/>
      <c r="F243" s="27"/>
    </row>
    <row r="244" spans="1:6" x14ac:dyDescent="0.2">
      <c r="A244" s="21"/>
      <c r="B244" s="21"/>
      <c r="C244" s="21"/>
      <c r="D244" s="21"/>
      <c r="E244" s="21"/>
      <c r="F244" s="27"/>
    </row>
    <row r="245" spans="1:6" x14ac:dyDescent="0.2">
      <c r="A245" s="21"/>
      <c r="B245" s="21"/>
      <c r="C245" s="21"/>
      <c r="D245" s="21"/>
      <c r="E245" s="21"/>
      <c r="F245" s="27"/>
    </row>
    <row r="246" spans="1:6" x14ac:dyDescent="0.2">
      <c r="A246" s="21"/>
      <c r="B246" s="21"/>
      <c r="C246" s="21"/>
      <c r="D246" s="21"/>
      <c r="E246" s="21"/>
      <c r="F246" s="27"/>
    </row>
    <row r="247" spans="1:6" x14ac:dyDescent="0.2">
      <c r="A247" s="21"/>
      <c r="B247" s="21"/>
      <c r="C247" s="21"/>
      <c r="D247" s="21"/>
      <c r="E247" s="21"/>
      <c r="F247" s="27"/>
    </row>
    <row r="248" spans="1:6" x14ac:dyDescent="0.2">
      <c r="A248" s="21"/>
      <c r="B248" s="21"/>
      <c r="C248" s="21"/>
      <c r="D248" s="21"/>
      <c r="E248" s="21"/>
      <c r="F248" s="27"/>
    </row>
    <row r="249" spans="1:6" x14ac:dyDescent="0.2">
      <c r="A249" s="21"/>
      <c r="B249" s="21"/>
      <c r="C249" s="30" t="s">
        <v>138</v>
      </c>
      <c r="D249" s="21"/>
      <c r="E249" s="21"/>
      <c r="F249" s="27"/>
    </row>
    <row r="250" spans="1:6" x14ac:dyDescent="0.2">
      <c r="A250" s="21"/>
      <c r="B250" s="21"/>
      <c r="C250" s="21"/>
      <c r="D250" s="21"/>
      <c r="E250" s="21"/>
      <c r="F250" s="27"/>
    </row>
    <row r="251" spans="1:6" x14ac:dyDescent="0.2">
      <c r="A251" s="21"/>
      <c r="B251" s="34"/>
      <c r="C251" s="59" t="s">
        <v>39</v>
      </c>
      <c r="D251" s="34"/>
      <c r="E251" s="34"/>
      <c r="F251" s="61"/>
    </row>
    <row r="252" spans="1:6" ht="12.75" customHeight="1" x14ac:dyDescent="0.2">
      <c r="C252" s="64" t="s">
        <v>133</v>
      </c>
      <c r="F252" s="62"/>
    </row>
    <row r="253" spans="1:6" ht="12.75" customHeight="1" x14ac:dyDescent="0.2">
      <c r="C253" s="64" t="s">
        <v>134</v>
      </c>
      <c r="F253" s="63"/>
    </row>
    <row r="254" spans="1:6" x14ac:dyDescent="0.2">
      <c r="C254" s="60"/>
      <c r="F254" s="61"/>
    </row>
    <row r="255" spans="1:6" x14ac:dyDescent="0.2">
      <c r="C255" s="59" t="s">
        <v>40</v>
      </c>
      <c r="F255" s="61"/>
    </row>
    <row r="256" spans="1:6" x14ac:dyDescent="0.2">
      <c r="C256" s="64" t="s">
        <v>126</v>
      </c>
      <c r="F256" s="63"/>
    </row>
    <row r="257" spans="3:6" x14ac:dyDescent="0.2">
      <c r="C257" s="64" t="s">
        <v>135</v>
      </c>
      <c r="F257" s="63"/>
    </row>
    <row r="258" spans="3:6" x14ac:dyDescent="0.2">
      <c r="C258" s="64" t="s">
        <v>127</v>
      </c>
      <c r="F258" s="63"/>
    </row>
    <row r="259" spans="3:6" x14ac:dyDescent="0.2">
      <c r="C259" s="64" t="s">
        <v>94</v>
      </c>
      <c r="F259" s="63"/>
    </row>
    <row r="260" spans="3:6" x14ac:dyDescent="0.2">
      <c r="C260" s="60"/>
      <c r="F260" s="61"/>
    </row>
    <row r="261" spans="3:6" x14ac:dyDescent="0.2">
      <c r="C261" s="59" t="s">
        <v>136</v>
      </c>
      <c r="F261" s="61"/>
    </row>
    <row r="262" spans="3:6" x14ac:dyDescent="0.2">
      <c r="C262" s="64" t="s">
        <v>128</v>
      </c>
      <c r="F262" s="63"/>
    </row>
    <row r="263" spans="3:6" ht="25.5" x14ac:dyDescent="0.2">
      <c r="C263" s="64" t="s">
        <v>129</v>
      </c>
      <c r="F263" s="63"/>
    </row>
    <row r="264" spans="3:6" x14ac:dyDescent="0.2">
      <c r="C264" s="64" t="s">
        <v>130</v>
      </c>
      <c r="F264" s="63"/>
    </row>
    <row r="265" spans="3:6" x14ac:dyDescent="0.2">
      <c r="C265" s="64"/>
      <c r="F265" s="1"/>
    </row>
    <row r="266" spans="3:6" x14ac:dyDescent="0.2">
      <c r="C266" s="59" t="s">
        <v>137</v>
      </c>
      <c r="F266" s="63"/>
    </row>
    <row r="267" spans="3:6" x14ac:dyDescent="0.2">
      <c r="C267" s="60"/>
      <c r="F267" s="61"/>
    </row>
    <row r="268" spans="3:6" x14ac:dyDescent="0.2">
      <c r="C268" s="59" t="s">
        <v>41</v>
      </c>
      <c r="F268" s="61"/>
    </row>
    <row r="269" spans="3:6" x14ac:dyDescent="0.2">
      <c r="C269" s="64" t="s">
        <v>131</v>
      </c>
      <c r="F269" s="63"/>
    </row>
    <row r="270" spans="3:6" x14ac:dyDescent="0.2">
      <c r="C270" s="64" t="s">
        <v>132</v>
      </c>
      <c r="F270" s="63"/>
    </row>
  </sheetData>
  <sheetProtection algorithmName="SHA-512" hashValue="0NqAR+rxwuJSqnKQsiIx5e5dyN0e4H7oZ+AXSU8O7naGWFB4HGwxsJcXlgLfKInYp1rJBfe9V3LSEB/hdpbyHw==" saltValue="D9ERdE2NLrN/AjRcZubjxw==" spinCount="100000" sheet="1" objects="1" scenarios="1"/>
  <dataValidations count="17">
    <dataValidation type="list" allowBlank="1" showInputMessage="1" showErrorMessage="1" sqref="F227" xr:uid="{5877A317-6CBF-473F-8A30-FE6D129082B2}">
      <formula1>"Tenant,Owner"</formula1>
    </dataValidation>
    <dataValidation type="list" allowBlank="1" showInputMessage="1" showErrorMessage="1" sqref="F17" xr:uid="{3AD4719E-DCFE-4F8B-B9BB-2C19D07B0249}">
      <formula1>"20/50,40/60,Ave Inc"</formula1>
    </dataValidation>
    <dataValidation type="list" allowBlank="1" showInputMessage="1" showErrorMessage="1" sqref="F16" xr:uid="{4BEEFA68-5AC1-4526-96D1-05924455725A}">
      <formula1>"New,Acq/Rehab,Rehab"</formula1>
    </dataValidation>
    <dataValidation type="list" allowBlank="1" showInputMessage="1" showErrorMessage="1" sqref="F15" xr:uid="{9F9063D3-FB06-4909-9F41-DC31E4B436A9}">
      <formula1>"Family,Senior"</formula1>
    </dataValidation>
    <dataValidation type="list" allowBlank="1" showInputMessage="1" showErrorMessage="1" sqref="F12" xr:uid="{B26D6794-323F-48E6-B9A0-C465A9585B2D}">
      <formula1>"Small/Rural,General,4% na"</formula1>
    </dataValidation>
    <dataValidation type="list" allowBlank="1" showInputMessage="1" showErrorMessage="1" sqref="F13" xr:uid="{52884F2B-8A99-4422-A212-8311F760A99F}">
      <formula1>"Federal Non-Profit,For-Profit,4% na"</formula1>
    </dataValidation>
    <dataValidation type="list" allowBlank="1" showInputMessage="1" showErrorMessage="1" sqref="F270" xr:uid="{C37ABE48-42F1-4F56-A958-662D78B95499}">
      <formula1>"Elderly Project,na"</formula1>
    </dataValidation>
    <dataValidation type="list" allowBlank="1" showInputMessage="1" showErrorMessage="1" sqref="F269" xr:uid="{55A1D451-B14D-4BED-AE69-0F2DB695F3A3}">
      <formula1>"Family Project,na"</formula1>
    </dataValidation>
    <dataValidation type="list" allowBlank="1" showInputMessage="1" showErrorMessage="1" sqref="F266" xr:uid="{C67B3142-75B9-4931-BC65-3F408C1B2BE5}">
      <formula1>"Green &amp; Energy Std Met"</formula1>
    </dataValidation>
    <dataValidation type="list" allowBlank="1" showInputMessage="1" showErrorMessage="1" sqref="F264" xr:uid="{7BA6E5C9-E304-4286-8793-E2646B8C1528}">
      <formula1>"Local Entity Participation,na"</formula1>
    </dataValidation>
    <dataValidation type="list" allowBlank="1" showInputMessage="1" showErrorMessage="1" sqref="F263" xr:uid="{AF308A7C-68D4-45D1-AE78-0F0D2D06361A}">
      <formula1>"QCT &amp; Local Plan,na"</formula1>
    </dataValidation>
    <dataValidation type="list" allowBlank="1" showInputMessage="1" showErrorMessage="1" sqref="F262" xr:uid="{9540BBEA-EF09-449F-8E06-60FB5E0E9B62}">
      <formula1>"Local Community Input,na"</formula1>
    </dataValidation>
    <dataValidation type="list" allowBlank="1" showInputMessage="1" showErrorMessage="1" sqref="F259" xr:uid="{45770770-356F-4A8E-93B2-80AF5490F021}">
      <formula1>"Historic Preservation,na"</formula1>
    </dataValidation>
    <dataValidation type="list" allowBlank="1" showInputMessage="1" showErrorMessage="1" sqref="F258" xr:uid="{3C7837BC-59D3-46BB-B34A-FC48B8EC7CEE}">
      <formula1>"Preservation,na"</formula1>
    </dataValidation>
    <dataValidation type="list" allowBlank="1" showInputMessage="1" showErrorMessage="1" sqref="F257" xr:uid="{1AB0069C-2D50-479B-A9CD-9C57C2014C16}">
      <formula1>"Small Town, Tribal Designated, Small &amp; Tribal,na"</formula1>
    </dataValidation>
    <dataValidation type="list" allowBlank="1" showInputMessage="1" showErrorMessage="1" sqref="F256" xr:uid="{562263DA-9DA5-472E-94F1-597B16D68271}">
      <formula1>"Grocery Store,Medical Services,Grocery &amp; Medical,na"</formula1>
    </dataValidation>
    <dataValidation type="list" allowBlank="1" showInputMessage="1" showErrorMessage="1" sqref="F253" xr:uid="{59CFD34B-4D7D-4997-8A12-2669CB5C595F}">
      <formula1>"YES,NO"</formula1>
    </dataValidation>
  </dataValidations>
  <pageMargins left="0.7" right="0.7" top="0.75" bottom="0.75" header="0.3" footer="0.3"/>
  <pageSetup fitToWidth="8" fitToHeight="9" orientation="portrait" r:id="rId1"/>
  <rowBreaks count="2" manualBreakCount="2">
    <brk id="168" min="1" max="6" man="1"/>
    <brk id="230" min="1"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B7391-9E7B-44B8-9E5E-76E3606707FA}">
  <sheetPr>
    <tabColor theme="7" tint="0.79998168889431442"/>
    <pageSetUpPr fitToPage="1"/>
  </sheetPr>
  <dimension ref="A1:R271"/>
  <sheetViews>
    <sheetView showGridLines="0" showZeros="0" view="pageBreakPreview" zoomScale="118" zoomScaleNormal="100" zoomScaleSheetLayoutView="118" workbookViewId="0">
      <selection activeCell="F159" sqref="F159"/>
    </sheetView>
  </sheetViews>
  <sheetFormatPr defaultColWidth="9.140625" defaultRowHeight="12.75" x14ac:dyDescent="0.2"/>
  <cols>
    <col min="1" max="1" width="3.7109375" style="1" customWidth="1"/>
    <col min="2" max="2" width="4.7109375" style="1" customWidth="1"/>
    <col min="3" max="3" width="31.5703125" style="1" customWidth="1"/>
    <col min="4" max="4" width="13.7109375" style="1" customWidth="1"/>
    <col min="5" max="5" width="3.85546875" style="1" customWidth="1"/>
    <col min="6" max="6" width="23.5703125" style="11" customWidth="1"/>
    <col min="7" max="7" width="4.7109375" customWidth="1"/>
    <col min="8" max="8" width="9.140625" customWidth="1"/>
    <col min="9" max="18" width="9.140625" style="54" customWidth="1"/>
  </cols>
  <sheetData>
    <row r="1" spans="1:6" x14ac:dyDescent="0.2">
      <c r="A1" s="1" t="s">
        <v>74</v>
      </c>
    </row>
    <row r="2" spans="1:6" x14ac:dyDescent="0.2">
      <c r="C2" s="2" t="s">
        <v>43</v>
      </c>
      <c r="D2" s="2"/>
      <c r="E2" s="2"/>
      <c r="F2" s="35"/>
    </row>
    <row r="3" spans="1:6" x14ac:dyDescent="0.2">
      <c r="C3" s="2" t="s">
        <v>42</v>
      </c>
      <c r="D3" s="2"/>
      <c r="E3" s="2"/>
      <c r="F3" s="35"/>
    </row>
    <row r="4" spans="1:6" x14ac:dyDescent="0.2">
      <c r="C4" s="2" t="s">
        <v>11</v>
      </c>
      <c r="D4" s="2"/>
      <c r="E4" s="2"/>
      <c r="F4" s="35"/>
    </row>
    <row r="5" spans="1:6" x14ac:dyDescent="0.2">
      <c r="C5" s="2" t="s">
        <v>111</v>
      </c>
      <c r="D5" s="2"/>
      <c r="E5" s="2"/>
      <c r="F5" s="35"/>
    </row>
    <row r="6" spans="1:6" x14ac:dyDescent="0.2">
      <c r="C6" s="2" t="s">
        <v>112</v>
      </c>
      <c r="D6" s="2"/>
      <c r="E6" s="2"/>
      <c r="F6" s="35"/>
    </row>
    <row r="7" spans="1:6" x14ac:dyDescent="0.2">
      <c r="C7" s="2" t="s">
        <v>113</v>
      </c>
      <c r="D7" s="2"/>
      <c r="E7" s="2"/>
      <c r="F7" s="35"/>
    </row>
    <row r="8" spans="1:6" x14ac:dyDescent="0.2">
      <c r="C8" s="2" t="s">
        <v>90</v>
      </c>
      <c r="D8" s="2"/>
      <c r="E8" s="2"/>
      <c r="F8" s="35"/>
    </row>
    <row r="9" spans="1:6" x14ac:dyDescent="0.2">
      <c r="C9" s="2" t="s">
        <v>71</v>
      </c>
      <c r="D9" s="2"/>
      <c r="E9" s="2"/>
      <c r="F9" s="36"/>
    </row>
    <row r="10" spans="1:6" x14ac:dyDescent="0.2">
      <c r="C10" s="2" t="s">
        <v>91</v>
      </c>
      <c r="D10" s="2"/>
      <c r="E10" s="2"/>
      <c r="F10" s="37"/>
    </row>
    <row r="11" spans="1:6" ht="13.5" thickBot="1" x14ac:dyDescent="0.25">
      <c r="B11" s="2"/>
      <c r="C11" s="19" t="s">
        <v>12</v>
      </c>
      <c r="D11" s="19"/>
      <c r="E11" s="19"/>
      <c r="F11" s="38"/>
    </row>
    <row r="12" spans="1:6" x14ac:dyDescent="0.2">
      <c r="C12" s="2" t="s">
        <v>110</v>
      </c>
      <c r="D12" s="2"/>
      <c r="E12" s="2"/>
      <c r="F12" s="39"/>
    </row>
    <row r="13" spans="1:6" x14ac:dyDescent="0.2">
      <c r="C13" s="2" t="s">
        <v>109</v>
      </c>
      <c r="D13" s="2"/>
      <c r="E13" s="2"/>
      <c r="F13" s="39"/>
    </row>
    <row r="14" spans="1:6" x14ac:dyDescent="0.2">
      <c r="C14" s="2" t="s">
        <v>108</v>
      </c>
      <c r="D14" s="2"/>
      <c r="E14" s="2"/>
      <c r="F14" s="40"/>
    </row>
    <row r="15" spans="1:6" x14ac:dyDescent="0.2">
      <c r="C15" s="2" t="s">
        <v>13</v>
      </c>
      <c r="D15" s="2"/>
      <c r="E15" s="2"/>
      <c r="F15" s="35"/>
    </row>
    <row r="16" spans="1:6" x14ac:dyDescent="0.2">
      <c r="C16" s="2" t="s">
        <v>14</v>
      </c>
      <c r="D16" s="2"/>
      <c r="E16" s="2"/>
      <c r="F16" s="35"/>
    </row>
    <row r="17" spans="3:15" x14ac:dyDescent="0.2">
      <c r="C17" s="2" t="s">
        <v>92</v>
      </c>
      <c r="D17" s="2"/>
      <c r="E17" s="2"/>
      <c r="F17" s="35"/>
    </row>
    <row r="18" spans="3:15" x14ac:dyDescent="0.2">
      <c r="C18" s="2" t="s">
        <v>15</v>
      </c>
      <c r="D18" s="2"/>
      <c r="E18" s="2"/>
      <c r="F18" s="41"/>
    </row>
    <row r="19" spans="3:15" x14ac:dyDescent="0.2">
      <c r="C19" s="2" t="s">
        <v>16</v>
      </c>
      <c r="D19" s="2"/>
      <c r="E19" s="2"/>
      <c r="F19" s="41"/>
    </row>
    <row r="20" spans="3:15" x14ac:dyDescent="0.2">
      <c r="C20" s="3"/>
      <c r="D20" s="3"/>
      <c r="E20" s="3"/>
    </row>
    <row r="21" spans="3:15" x14ac:dyDescent="0.2">
      <c r="C21" s="4" t="s">
        <v>17</v>
      </c>
      <c r="D21" s="4" t="s">
        <v>18</v>
      </c>
      <c r="E21" s="4"/>
      <c r="F21" s="42"/>
    </row>
    <row r="22" spans="3:15" x14ac:dyDescent="0.2">
      <c r="C22" s="5" t="s">
        <v>4</v>
      </c>
      <c r="D22" s="6">
        <v>0.2</v>
      </c>
      <c r="E22" s="6"/>
      <c r="F22" s="33"/>
      <c r="O22" s="54">
        <f>D22*F22</f>
        <v>0</v>
      </c>
    </row>
    <row r="23" spans="3:15" x14ac:dyDescent="0.2">
      <c r="C23" s="5" t="s">
        <v>4</v>
      </c>
      <c r="D23" s="6">
        <v>0.3</v>
      </c>
      <c r="E23" s="6"/>
      <c r="F23" s="33"/>
      <c r="O23" s="54">
        <f t="shared" ref="O23:O80" si="0">D23*F23</f>
        <v>0</v>
      </c>
    </row>
    <row r="24" spans="3:15" x14ac:dyDescent="0.2">
      <c r="C24" s="5" t="s">
        <v>4</v>
      </c>
      <c r="D24" s="6">
        <v>0.4</v>
      </c>
      <c r="E24" s="6"/>
      <c r="F24" s="33"/>
      <c r="O24" s="54">
        <f t="shared" si="0"/>
        <v>0</v>
      </c>
    </row>
    <row r="25" spans="3:15" x14ac:dyDescent="0.2">
      <c r="C25" s="5" t="s">
        <v>4</v>
      </c>
      <c r="D25" s="6" t="s">
        <v>76</v>
      </c>
      <c r="E25" s="6"/>
      <c r="F25" s="33"/>
      <c r="O25" s="54">
        <f>0.5*F25</f>
        <v>0</v>
      </c>
    </row>
    <row r="26" spans="3:15" x14ac:dyDescent="0.2">
      <c r="C26" s="5" t="s">
        <v>4</v>
      </c>
      <c r="D26" s="6">
        <v>0.5</v>
      </c>
      <c r="E26" s="6"/>
      <c r="F26" s="33"/>
      <c r="O26" s="54">
        <f t="shared" si="0"/>
        <v>0</v>
      </c>
    </row>
    <row r="27" spans="3:15" x14ac:dyDescent="0.2">
      <c r="C27" s="5" t="s">
        <v>4</v>
      </c>
      <c r="D27" s="6">
        <v>0.6</v>
      </c>
      <c r="E27" s="6"/>
      <c r="F27" s="33"/>
      <c r="O27" s="54">
        <f t="shared" si="0"/>
        <v>0</v>
      </c>
    </row>
    <row r="28" spans="3:15" x14ac:dyDescent="0.2">
      <c r="C28" s="5" t="s">
        <v>4</v>
      </c>
      <c r="D28" s="6">
        <v>0.7</v>
      </c>
      <c r="E28" s="6"/>
      <c r="F28" s="33"/>
      <c r="O28" s="54">
        <f t="shared" si="0"/>
        <v>0</v>
      </c>
    </row>
    <row r="29" spans="3:15" x14ac:dyDescent="0.2">
      <c r="C29" s="5" t="s">
        <v>4</v>
      </c>
      <c r="D29" s="6">
        <v>0.8</v>
      </c>
      <c r="E29" s="6"/>
      <c r="F29" s="33"/>
      <c r="O29" s="54">
        <f t="shared" si="0"/>
        <v>0</v>
      </c>
    </row>
    <row r="30" spans="3:15" x14ac:dyDescent="0.2">
      <c r="C30" s="5" t="s">
        <v>4</v>
      </c>
      <c r="D30" s="32"/>
      <c r="E30" s="6"/>
      <c r="F30" s="33"/>
      <c r="O30" s="54">
        <f t="shared" si="0"/>
        <v>0</v>
      </c>
    </row>
    <row r="31" spans="3:15" x14ac:dyDescent="0.2">
      <c r="C31" s="5" t="s">
        <v>4</v>
      </c>
      <c r="D31" s="32"/>
      <c r="E31" s="6"/>
      <c r="F31" s="33"/>
      <c r="O31" s="54">
        <f t="shared" si="0"/>
        <v>0</v>
      </c>
    </row>
    <row r="32" spans="3:15" x14ac:dyDescent="0.2">
      <c r="C32" s="5" t="s">
        <v>5</v>
      </c>
      <c r="D32" s="6">
        <v>0.2</v>
      </c>
      <c r="E32" s="6"/>
      <c r="F32" s="33"/>
      <c r="O32" s="54">
        <f t="shared" si="0"/>
        <v>0</v>
      </c>
    </row>
    <row r="33" spans="3:15" x14ac:dyDescent="0.2">
      <c r="C33" s="5" t="s">
        <v>5</v>
      </c>
      <c r="D33" s="6">
        <v>0.3</v>
      </c>
      <c r="E33" s="6"/>
      <c r="F33" s="33"/>
      <c r="O33" s="54">
        <f t="shared" si="0"/>
        <v>0</v>
      </c>
    </row>
    <row r="34" spans="3:15" x14ac:dyDescent="0.2">
      <c r="C34" s="5" t="s">
        <v>5</v>
      </c>
      <c r="D34" s="6">
        <v>0.4</v>
      </c>
      <c r="E34" s="6"/>
      <c r="F34" s="33"/>
      <c r="O34" s="54">
        <f t="shared" si="0"/>
        <v>0</v>
      </c>
    </row>
    <row r="35" spans="3:15" x14ac:dyDescent="0.2">
      <c r="C35" s="5" t="s">
        <v>5</v>
      </c>
      <c r="D35" s="6" t="s">
        <v>76</v>
      </c>
      <c r="E35" s="6"/>
      <c r="F35" s="33"/>
      <c r="O35" s="54">
        <f>0.5*F35</f>
        <v>0</v>
      </c>
    </row>
    <row r="36" spans="3:15" x14ac:dyDescent="0.2">
      <c r="C36" s="5" t="s">
        <v>5</v>
      </c>
      <c r="D36" s="6">
        <v>0.5</v>
      </c>
      <c r="E36" s="6"/>
      <c r="F36" s="33"/>
      <c r="O36" s="54">
        <f t="shared" si="0"/>
        <v>0</v>
      </c>
    </row>
    <row r="37" spans="3:15" x14ac:dyDescent="0.2">
      <c r="C37" s="5" t="s">
        <v>5</v>
      </c>
      <c r="D37" s="6">
        <v>0.6</v>
      </c>
      <c r="E37" s="6"/>
      <c r="F37" s="33"/>
      <c r="O37" s="54">
        <f t="shared" si="0"/>
        <v>0</v>
      </c>
    </row>
    <row r="38" spans="3:15" x14ac:dyDescent="0.2">
      <c r="C38" s="5" t="s">
        <v>5</v>
      </c>
      <c r="D38" s="6">
        <v>0.7</v>
      </c>
      <c r="E38" s="6"/>
      <c r="F38" s="33"/>
      <c r="O38" s="54">
        <f t="shared" si="0"/>
        <v>0</v>
      </c>
    </row>
    <row r="39" spans="3:15" x14ac:dyDescent="0.2">
      <c r="C39" s="5" t="s">
        <v>5</v>
      </c>
      <c r="D39" s="6">
        <v>0.8</v>
      </c>
      <c r="E39" s="6"/>
      <c r="F39" s="33"/>
      <c r="O39" s="54">
        <f t="shared" si="0"/>
        <v>0</v>
      </c>
    </row>
    <row r="40" spans="3:15" x14ac:dyDescent="0.2">
      <c r="C40" s="5" t="s">
        <v>5</v>
      </c>
      <c r="D40" s="32"/>
      <c r="E40" s="6"/>
      <c r="F40" s="33"/>
      <c r="O40" s="54">
        <f t="shared" si="0"/>
        <v>0</v>
      </c>
    </row>
    <row r="41" spans="3:15" x14ac:dyDescent="0.2">
      <c r="C41" s="5" t="s">
        <v>5</v>
      </c>
      <c r="D41" s="32"/>
      <c r="E41" s="6"/>
      <c r="F41" s="33"/>
      <c r="O41" s="54">
        <f t="shared" si="0"/>
        <v>0</v>
      </c>
    </row>
    <row r="42" spans="3:15" x14ac:dyDescent="0.2">
      <c r="C42" s="5" t="s">
        <v>6</v>
      </c>
      <c r="D42" s="6">
        <v>0.2</v>
      </c>
      <c r="E42" s="6"/>
      <c r="F42" s="33"/>
      <c r="O42" s="54">
        <f t="shared" si="0"/>
        <v>0</v>
      </c>
    </row>
    <row r="43" spans="3:15" x14ac:dyDescent="0.2">
      <c r="C43" s="5" t="s">
        <v>6</v>
      </c>
      <c r="D43" s="6">
        <v>0.3</v>
      </c>
      <c r="E43" s="6"/>
      <c r="F43" s="33"/>
      <c r="O43" s="54">
        <f t="shared" si="0"/>
        <v>0</v>
      </c>
    </row>
    <row r="44" spans="3:15" x14ac:dyDescent="0.2">
      <c r="C44" s="5" t="s">
        <v>6</v>
      </c>
      <c r="D44" s="6">
        <v>0.4</v>
      </c>
      <c r="E44" s="6"/>
      <c r="F44" s="33"/>
      <c r="O44" s="54">
        <f t="shared" si="0"/>
        <v>0</v>
      </c>
    </row>
    <row r="45" spans="3:15" x14ac:dyDescent="0.2">
      <c r="C45" s="5" t="s">
        <v>6</v>
      </c>
      <c r="D45" s="6" t="s">
        <v>76</v>
      </c>
      <c r="E45" s="6"/>
      <c r="F45" s="33"/>
      <c r="O45" s="54">
        <f>0.5*F45</f>
        <v>0</v>
      </c>
    </row>
    <row r="46" spans="3:15" x14ac:dyDescent="0.2">
      <c r="C46" s="5" t="s">
        <v>6</v>
      </c>
      <c r="D46" s="6">
        <v>0.5</v>
      </c>
      <c r="E46" s="6"/>
      <c r="F46" s="33"/>
      <c r="O46" s="54">
        <f t="shared" si="0"/>
        <v>0</v>
      </c>
    </row>
    <row r="47" spans="3:15" x14ac:dyDescent="0.2">
      <c r="C47" s="5" t="s">
        <v>6</v>
      </c>
      <c r="D47" s="6">
        <v>0.6</v>
      </c>
      <c r="E47" s="6"/>
      <c r="F47" s="33"/>
      <c r="O47" s="54">
        <f t="shared" si="0"/>
        <v>0</v>
      </c>
    </row>
    <row r="48" spans="3:15" x14ac:dyDescent="0.2">
      <c r="C48" s="5" t="s">
        <v>6</v>
      </c>
      <c r="D48" s="6">
        <v>0.7</v>
      </c>
      <c r="E48" s="6"/>
      <c r="F48" s="33"/>
      <c r="O48" s="54">
        <f t="shared" si="0"/>
        <v>0</v>
      </c>
    </row>
    <row r="49" spans="3:15" x14ac:dyDescent="0.2">
      <c r="C49" s="5" t="s">
        <v>6</v>
      </c>
      <c r="D49" s="6">
        <v>0.8</v>
      </c>
      <c r="E49" s="6"/>
      <c r="F49" s="33"/>
      <c r="O49" s="54">
        <f t="shared" si="0"/>
        <v>0</v>
      </c>
    </row>
    <row r="50" spans="3:15" x14ac:dyDescent="0.2">
      <c r="C50" s="5" t="s">
        <v>6</v>
      </c>
      <c r="D50" s="32"/>
      <c r="E50" s="6"/>
      <c r="F50" s="33"/>
      <c r="O50" s="54">
        <f t="shared" si="0"/>
        <v>0</v>
      </c>
    </row>
    <row r="51" spans="3:15" x14ac:dyDescent="0.2">
      <c r="C51" s="5" t="s">
        <v>6</v>
      </c>
      <c r="D51" s="32"/>
      <c r="E51" s="6"/>
      <c r="F51" s="33"/>
      <c r="O51" s="54">
        <f t="shared" si="0"/>
        <v>0</v>
      </c>
    </row>
    <row r="52" spans="3:15" x14ac:dyDescent="0.2">
      <c r="C52" s="5" t="s">
        <v>7</v>
      </c>
      <c r="D52" s="6">
        <v>0.2</v>
      </c>
      <c r="E52" s="6"/>
      <c r="F52" s="33"/>
      <c r="O52" s="54">
        <f t="shared" si="0"/>
        <v>0</v>
      </c>
    </row>
    <row r="53" spans="3:15" x14ac:dyDescent="0.2">
      <c r="C53" s="5" t="s">
        <v>7</v>
      </c>
      <c r="D53" s="6">
        <v>0.3</v>
      </c>
      <c r="E53" s="6"/>
      <c r="F53" s="33"/>
      <c r="O53" s="54">
        <f t="shared" si="0"/>
        <v>0</v>
      </c>
    </row>
    <row r="54" spans="3:15" x14ac:dyDescent="0.2">
      <c r="C54" s="5" t="s">
        <v>7</v>
      </c>
      <c r="D54" s="6">
        <v>0.4</v>
      </c>
      <c r="E54" s="6"/>
      <c r="F54" s="33"/>
      <c r="O54" s="54">
        <f t="shared" si="0"/>
        <v>0</v>
      </c>
    </row>
    <row r="55" spans="3:15" x14ac:dyDescent="0.2">
      <c r="C55" s="5" t="s">
        <v>7</v>
      </c>
      <c r="D55" s="6" t="s">
        <v>76</v>
      </c>
      <c r="E55" s="6"/>
      <c r="F55" s="33"/>
      <c r="O55" s="54">
        <f>0.5*F55</f>
        <v>0</v>
      </c>
    </row>
    <row r="56" spans="3:15" x14ac:dyDescent="0.2">
      <c r="C56" s="5" t="s">
        <v>7</v>
      </c>
      <c r="D56" s="6">
        <v>0.5</v>
      </c>
      <c r="E56" s="6"/>
      <c r="F56" s="33"/>
      <c r="O56" s="54">
        <f t="shared" si="0"/>
        <v>0</v>
      </c>
    </row>
    <row r="57" spans="3:15" x14ac:dyDescent="0.2">
      <c r="C57" s="5" t="s">
        <v>7</v>
      </c>
      <c r="D57" s="6">
        <v>0.6</v>
      </c>
      <c r="E57" s="6"/>
      <c r="F57" s="33"/>
      <c r="O57" s="54">
        <f t="shared" si="0"/>
        <v>0</v>
      </c>
    </row>
    <row r="58" spans="3:15" x14ac:dyDescent="0.2">
      <c r="C58" s="5" t="s">
        <v>7</v>
      </c>
      <c r="D58" s="6">
        <v>0.7</v>
      </c>
      <c r="E58" s="6"/>
      <c r="F58" s="33"/>
      <c r="O58" s="54">
        <f t="shared" si="0"/>
        <v>0</v>
      </c>
    </row>
    <row r="59" spans="3:15" x14ac:dyDescent="0.2">
      <c r="C59" s="5" t="s">
        <v>7</v>
      </c>
      <c r="D59" s="6">
        <v>0.8</v>
      </c>
      <c r="E59" s="6"/>
      <c r="F59" s="33"/>
      <c r="O59" s="54">
        <f t="shared" si="0"/>
        <v>0</v>
      </c>
    </row>
    <row r="60" spans="3:15" x14ac:dyDescent="0.2">
      <c r="C60" s="5" t="s">
        <v>7</v>
      </c>
      <c r="D60" s="32"/>
      <c r="E60" s="6"/>
      <c r="F60" s="33"/>
      <c r="O60" s="54">
        <f t="shared" si="0"/>
        <v>0</v>
      </c>
    </row>
    <row r="61" spans="3:15" x14ac:dyDescent="0.2">
      <c r="C61" s="5" t="s">
        <v>7</v>
      </c>
      <c r="D61" s="32"/>
      <c r="E61" s="6"/>
      <c r="F61" s="33"/>
      <c r="O61" s="54">
        <f t="shared" si="0"/>
        <v>0</v>
      </c>
    </row>
    <row r="62" spans="3:15" x14ac:dyDescent="0.2">
      <c r="C62" s="5" t="s">
        <v>62</v>
      </c>
      <c r="D62" s="6">
        <v>0.2</v>
      </c>
      <c r="E62" s="6"/>
      <c r="F62" s="33"/>
      <c r="O62" s="54">
        <f t="shared" si="0"/>
        <v>0</v>
      </c>
    </row>
    <row r="63" spans="3:15" x14ac:dyDescent="0.2">
      <c r="C63" s="5" t="s">
        <v>62</v>
      </c>
      <c r="D63" s="6">
        <v>0.3</v>
      </c>
      <c r="E63" s="6"/>
      <c r="F63" s="33"/>
      <c r="O63" s="54">
        <f t="shared" si="0"/>
        <v>0</v>
      </c>
    </row>
    <row r="64" spans="3:15" x14ac:dyDescent="0.2">
      <c r="C64" s="5" t="s">
        <v>62</v>
      </c>
      <c r="D64" s="6">
        <v>0.4</v>
      </c>
      <c r="E64" s="6"/>
      <c r="F64" s="33"/>
      <c r="O64" s="54">
        <f t="shared" si="0"/>
        <v>0</v>
      </c>
    </row>
    <row r="65" spans="3:15" x14ac:dyDescent="0.2">
      <c r="C65" s="5" t="s">
        <v>62</v>
      </c>
      <c r="D65" s="6" t="s">
        <v>76</v>
      </c>
      <c r="E65" s="6"/>
      <c r="F65" s="33"/>
      <c r="O65" s="54">
        <f>0.5*F65</f>
        <v>0</v>
      </c>
    </row>
    <row r="66" spans="3:15" x14ac:dyDescent="0.2">
      <c r="C66" s="5" t="s">
        <v>62</v>
      </c>
      <c r="D66" s="6">
        <v>0.5</v>
      </c>
      <c r="E66" s="6"/>
      <c r="F66" s="33"/>
      <c r="O66" s="54">
        <f t="shared" si="0"/>
        <v>0</v>
      </c>
    </row>
    <row r="67" spans="3:15" x14ac:dyDescent="0.2">
      <c r="C67" s="5" t="s">
        <v>62</v>
      </c>
      <c r="D67" s="6">
        <v>0.6</v>
      </c>
      <c r="E67" s="6"/>
      <c r="F67" s="33"/>
      <c r="O67" s="54">
        <f t="shared" si="0"/>
        <v>0</v>
      </c>
    </row>
    <row r="68" spans="3:15" x14ac:dyDescent="0.2">
      <c r="C68" s="5" t="s">
        <v>62</v>
      </c>
      <c r="D68" s="6">
        <v>0.7</v>
      </c>
      <c r="E68" s="6"/>
      <c r="F68" s="33"/>
      <c r="O68" s="54">
        <f t="shared" si="0"/>
        <v>0</v>
      </c>
    </row>
    <row r="69" spans="3:15" x14ac:dyDescent="0.2">
      <c r="C69" s="5" t="s">
        <v>62</v>
      </c>
      <c r="D69" s="6">
        <v>0.8</v>
      </c>
      <c r="E69" s="6"/>
      <c r="F69" s="33"/>
      <c r="O69" s="54">
        <f t="shared" si="0"/>
        <v>0</v>
      </c>
    </row>
    <row r="70" spans="3:15" x14ac:dyDescent="0.2">
      <c r="C70" s="5" t="s">
        <v>62</v>
      </c>
      <c r="D70" s="32"/>
      <c r="E70" s="6"/>
      <c r="F70" s="33"/>
      <c r="O70" s="54">
        <f t="shared" si="0"/>
        <v>0</v>
      </c>
    </row>
    <row r="71" spans="3:15" x14ac:dyDescent="0.2">
      <c r="C71" s="5" t="s">
        <v>62</v>
      </c>
      <c r="D71" s="32"/>
      <c r="E71" s="6"/>
      <c r="F71" s="33"/>
      <c r="O71" s="54">
        <f t="shared" si="0"/>
        <v>0</v>
      </c>
    </row>
    <row r="72" spans="3:15" x14ac:dyDescent="0.2">
      <c r="C72" s="12" t="s">
        <v>56</v>
      </c>
      <c r="D72" s="6">
        <v>0.2</v>
      </c>
      <c r="E72" s="6"/>
      <c r="F72" s="33"/>
      <c r="O72" s="54">
        <f t="shared" si="0"/>
        <v>0</v>
      </c>
    </row>
    <row r="73" spans="3:15" x14ac:dyDescent="0.2">
      <c r="C73" s="12" t="s">
        <v>56</v>
      </c>
      <c r="D73" s="6">
        <v>0.3</v>
      </c>
      <c r="E73" s="6"/>
      <c r="F73" s="33"/>
      <c r="O73" s="54">
        <f t="shared" si="0"/>
        <v>0</v>
      </c>
    </row>
    <row r="74" spans="3:15" x14ac:dyDescent="0.2">
      <c r="C74" s="12" t="s">
        <v>56</v>
      </c>
      <c r="D74" s="6">
        <v>0.4</v>
      </c>
      <c r="E74" s="6"/>
      <c r="F74" s="33"/>
      <c r="O74" s="54">
        <f t="shared" si="0"/>
        <v>0</v>
      </c>
    </row>
    <row r="75" spans="3:15" x14ac:dyDescent="0.2">
      <c r="C75" s="12" t="s">
        <v>56</v>
      </c>
      <c r="D75" s="6" t="s">
        <v>76</v>
      </c>
      <c r="E75" s="6"/>
      <c r="F75" s="33"/>
      <c r="O75" s="54">
        <f>0.5*F75</f>
        <v>0</v>
      </c>
    </row>
    <row r="76" spans="3:15" x14ac:dyDescent="0.2">
      <c r="C76" s="12" t="s">
        <v>56</v>
      </c>
      <c r="D76" s="6">
        <v>0.5</v>
      </c>
      <c r="E76" s="6"/>
      <c r="F76" s="33"/>
      <c r="O76" s="54">
        <f t="shared" si="0"/>
        <v>0</v>
      </c>
    </row>
    <row r="77" spans="3:15" x14ac:dyDescent="0.2">
      <c r="C77" s="12" t="s">
        <v>56</v>
      </c>
      <c r="D77" s="6">
        <v>0.6</v>
      </c>
      <c r="E77" s="6"/>
      <c r="F77" s="33"/>
      <c r="O77" s="54">
        <f t="shared" si="0"/>
        <v>0</v>
      </c>
    </row>
    <row r="78" spans="3:15" x14ac:dyDescent="0.2">
      <c r="C78" s="12" t="s">
        <v>56</v>
      </c>
      <c r="D78" s="6">
        <v>0.7</v>
      </c>
      <c r="E78" s="6"/>
      <c r="F78" s="33"/>
      <c r="O78" s="54">
        <f t="shared" si="0"/>
        <v>0</v>
      </c>
    </row>
    <row r="79" spans="3:15" x14ac:dyDescent="0.2">
      <c r="C79" s="12" t="s">
        <v>56</v>
      </c>
      <c r="D79" s="6">
        <v>0.8</v>
      </c>
      <c r="E79" s="6"/>
      <c r="F79" s="33"/>
      <c r="O79" s="54">
        <f t="shared" si="0"/>
        <v>0</v>
      </c>
    </row>
    <row r="80" spans="3:15" x14ac:dyDescent="0.2">
      <c r="C80" s="12" t="s">
        <v>56</v>
      </c>
      <c r="D80" s="32"/>
      <c r="E80" s="6"/>
      <c r="F80" s="33"/>
      <c r="O80" s="54">
        <f t="shared" si="0"/>
        <v>0</v>
      </c>
    </row>
    <row r="81" spans="3:15" x14ac:dyDescent="0.2">
      <c r="C81" s="12" t="s">
        <v>56</v>
      </c>
      <c r="D81" s="6" t="s">
        <v>44</v>
      </c>
      <c r="E81" s="6"/>
      <c r="F81" s="33"/>
      <c r="O81" s="54">
        <f>0.5*F81</f>
        <v>0</v>
      </c>
    </row>
    <row r="82" spans="3:15" ht="13.5" thickBot="1" x14ac:dyDescent="0.25">
      <c r="C82" s="12" t="s">
        <v>56</v>
      </c>
      <c r="D82" s="6" t="s">
        <v>77</v>
      </c>
      <c r="E82" s="6"/>
      <c r="F82" s="43"/>
      <c r="O82" s="54">
        <f>0.6*F82</f>
        <v>0</v>
      </c>
    </row>
    <row r="83" spans="3:15" x14ac:dyDescent="0.2">
      <c r="C83" s="5" t="s">
        <v>57</v>
      </c>
      <c r="D83" s="5"/>
      <c r="E83" s="5"/>
      <c r="F83" s="27">
        <f>SUM(F22:F82)</f>
        <v>0</v>
      </c>
      <c r="O83" s="54">
        <f>SUM(O22:O82)</f>
        <v>0</v>
      </c>
    </row>
    <row r="84" spans="3:15" x14ac:dyDescent="0.2">
      <c r="C84" s="5" t="s">
        <v>67</v>
      </c>
      <c r="D84" s="5"/>
      <c r="E84" s="5"/>
      <c r="F84" s="44" t="str">
        <f>IFERROR(O83/F83,"")</f>
        <v/>
      </c>
    </row>
    <row r="85" spans="3:15" x14ac:dyDescent="0.2">
      <c r="C85" s="5"/>
      <c r="D85" s="5"/>
      <c r="E85" s="5"/>
      <c r="F85" s="45"/>
    </row>
    <row r="86" spans="3:15" x14ac:dyDescent="0.2">
      <c r="C86" s="4" t="s">
        <v>1</v>
      </c>
      <c r="D86" s="5"/>
      <c r="E86" s="5"/>
      <c r="F86" s="45"/>
    </row>
    <row r="87" spans="3:15" x14ac:dyDescent="0.2">
      <c r="C87" s="3" t="s">
        <v>49</v>
      </c>
      <c r="D87" s="5"/>
      <c r="E87" s="5"/>
      <c r="F87" s="33"/>
    </row>
    <row r="88" spans="3:15" x14ac:dyDescent="0.2">
      <c r="C88" s="3" t="s">
        <v>50</v>
      </c>
      <c r="D88" s="5"/>
      <c r="E88" s="5"/>
      <c r="F88" s="33"/>
    </row>
    <row r="89" spans="3:15" x14ac:dyDescent="0.2">
      <c r="C89" s="3" t="s">
        <v>72</v>
      </c>
      <c r="D89" s="5"/>
      <c r="E89" s="5"/>
      <c r="F89" s="33"/>
    </row>
    <row r="90" spans="3:15" x14ac:dyDescent="0.2">
      <c r="C90" s="3" t="s">
        <v>48</v>
      </c>
      <c r="D90" s="5"/>
      <c r="E90" s="5"/>
      <c r="F90" s="33"/>
    </row>
    <row r="91" spans="3:15" ht="13.5" thickBot="1" x14ac:dyDescent="0.25">
      <c r="C91" s="3" t="s">
        <v>19</v>
      </c>
      <c r="D91" s="5"/>
      <c r="E91" s="5"/>
      <c r="F91" s="43"/>
    </row>
    <row r="92" spans="3:15" x14ac:dyDescent="0.2">
      <c r="C92" s="5" t="s">
        <v>8</v>
      </c>
      <c r="D92" s="5"/>
      <c r="E92" s="5"/>
      <c r="F92" s="27">
        <f>SUM(F87:F91)</f>
        <v>0</v>
      </c>
    </row>
    <row r="93" spans="3:15" x14ac:dyDescent="0.2">
      <c r="C93" s="5"/>
      <c r="D93" s="5"/>
      <c r="E93" s="5"/>
    </row>
    <row r="94" spans="3:15" x14ac:dyDescent="0.2">
      <c r="C94" s="4" t="s">
        <v>20</v>
      </c>
      <c r="D94" s="5"/>
      <c r="E94" s="5"/>
    </row>
    <row r="95" spans="3:15" x14ac:dyDescent="0.2">
      <c r="C95" s="5" t="s">
        <v>4</v>
      </c>
      <c r="D95" s="6">
        <v>0.2</v>
      </c>
      <c r="E95" s="6"/>
      <c r="F95" s="33"/>
    </row>
    <row r="96" spans="3:15" x14ac:dyDescent="0.2">
      <c r="C96" s="5" t="s">
        <v>4</v>
      </c>
      <c r="D96" s="6">
        <v>0.3</v>
      </c>
      <c r="E96" s="6"/>
      <c r="F96" s="33"/>
    </row>
    <row r="97" spans="3:6" x14ac:dyDescent="0.2">
      <c r="C97" s="5" t="s">
        <v>4</v>
      </c>
      <c r="D97" s="6">
        <v>0.4</v>
      </c>
      <c r="E97" s="6"/>
      <c r="F97" s="33"/>
    </row>
    <row r="98" spans="3:6" x14ac:dyDescent="0.2">
      <c r="C98" s="5" t="s">
        <v>4</v>
      </c>
      <c r="D98" s="6" t="s">
        <v>76</v>
      </c>
      <c r="E98" s="6"/>
      <c r="F98" s="33"/>
    </row>
    <row r="99" spans="3:6" x14ac:dyDescent="0.2">
      <c r="C99" s="5" t="s">
        <v>4</v>
      </c>
      <c r="D99" s="6">
        <v>0.5</v>
      </c>
      <c r="E99" s="6"/>
      <c r="F99" s="33"/>
    </row>
    <row r="100" spans="3:6" x14ac:dyDescent="0.2">
      <c r="C100" s="5" t="s">
        <v>4</v>
      </c>
      <c r="D100" s="6">
        <v>0.6</v>
      </c>
      <c r="E100" s="6"/>
      <c r="F100" s="33"/>
    </row>
    <row r="101" spans="3:6" x14ac:dyDescent="0.2">
      <c r="C101" s="5" t="s">
        <v>4</v>
      </c>
      <c r="D101" s="6">
        <v>0.7</v>
      </c>
      <c r="E101" s="6"/>
      <c r="F101" s="33"/>
    </row>
    <row r="102" spans="3:6" x14ac:dyDescent="0.2">
      <c r="C102" s="5" t="s">
        <v>4</v>
      </c>
      <c r="D102" s="6">
        <v>0.8</v>
      </c>
      <c r="E102" s="6"/>
      <c r="F102" s="33"/>
    </row>
    <row r="103" spans="3:6" x14ac:dyDescent="0.2">
      <c r="C103" s="5" t="s">
        <v>4</v>
      </c>
      <c r="D103" s="32"/>
      <c r="E103" s="6"/>
      <c r="F103" s="33"/>
    </row>
    <row r="104" spans="3:6" x14ac:dyDescent="0.2">
      <c r="C104" s="5" t="s">
        <v>4</v>
      </c>
      <c r="D104" s="32"/>
      <c r="E104" s="6"/>
      <c r="F104" s="33"/>
    </row>
    <row r="105" spans="3:6" x14ac:dyDescent="0.2">
      <c r="C105" s="5" t="s">
        <v>5</v>
      </c>
      <c r="D105" s="6">
        <v>0.2</v>
      </c>
      <c r="E105" s="6"/>
      <c r="F105" s="33"/>
    </row>
    <row r="106" spans="3:6" x14ac:dyDescent="0.2">
      <c r="C106" s="5" t="s">
        <v>5</v>
      </c>
      <c r="D106" s="6">
        <v>0.3</v>
      </c>
      <c r="E106" s="6"/>
      <c r="F106" s="33"/>
    </row>
    <row r="107" spans="3:6" x14ac:dyDescent="0.2">
      <c r="C107" s="5" t="s">
        <v>5</v>
      </c>
      <c r="D107" s="6">
        <v>0.4</v>
      </c>
      <c r="E107" s="6"/>
      <c r="F107" s="33"/>
    </row>
    <row r="108" spans="3:6" x14ac:dyDescent="0.2">
      <c r="C108" s="5" t="s">
        <v>5</v>
      </c>
      <c r="D108" s="6" t="s">
        <v>76</v>
      </c>
      <c r="E108" s="6"/>
      <c r="F108" s="33"/>
    </row>
    <row r="109" spans="3:6" x14ac:dyDescent="0.2">
      <c r="C109" s="5" t="s">
        <v>5</v>
      </c>
      <c r="D109" s="6">
        <v>0.5</v>
      </c>
      <c r="E109" s="6"/>
      <c r="F109" s="33"/>
    </row>
    <row r="110" spans="3:6" x14ac:dyDescent="0.2">
      <c r="C110" s="5" t="s">
        <v>5</v>
      </c>
      <c r="D110" s="6">
        <v>0.6</v>
      </c>
      <c r="E110" s="6"/>
      <c r="F110" s="33"/>
    </row>
    <row r="111" spans="3:6" x14ac:dyDescent="0.2">
      <c r="C111" s="5" t="s">
        <v>5</v>
      </c>
      <c r="D111" s="6">
        <v>0.7</v>
      </c>
      <c r="E111" s="6"/>
      <c r="F111" s="33"/>
    </row>
    <row r="112" spans="3:6" x14ac:dyDescent="0.2">
      <c r="C112" s="5" t="s">
        <v>5</v>
      </c>
      <c r="D112" s="6">
        <v>0.8</v>
      </c>
      <c r="E112" s="6"/>
      <c r="F112" s="33"/>
    </row>
    <row r="113" spans="3:6" x14ac:dyDescent="0.2">
      <c r="C113" s="5" t="s">
        <v>5</v>
      </c>
      <c r="D113" s="32"/>
      <c r="E113" s="6"/>
      <c r="F113" s="33"/>
    </row>
    <row r="114" spans="3:6" x14ac:dyDescent="0.2">
      <c r="C114" s="5" t="s">
        <v>5</v>
      </c>
      <c r="D114" s="32"/>
      <c r="E114" s="6"/>
      <c r="F114" s="33"/>
    </row>
    <row r="115" spans="3:6" x14ac:dyDescent="0.2">
      <c r="C115" s="5" t="s">
        <v>6</v>
      </c>
      <c r="D115" s="6">
        <v>0.2</v>
      </c>
      <c r="E115" s="6"/>
      <c r="F115" s="33"/>
    </row>
    <row r="116" spans="3:6" x14ac:dyDescent="0.2">
      <c r="C116" s="5" t="s">
        <v>6</v>
      </c>
      <c r="D116" s="6">
        <v>0.3</v>
      </c>
      <c r="E116" s="6"/>
      <c r="F116" s="33"/>
    </row>
    <row r="117" spans="3:6" x14ac:dyDescent="0.2">
      <c r="C117" s="5" t="s">
        <v>6</v>
      </c>
      <c r="D117" s="6">
        <v>0.4</v>
      </c>
      <c r="E117" s="6"/>
      <c r="F117" s="33"/>
    </row>
    <row r="118" spans="3:6" x14ac:dyDescent="0.2">
      <c r="C118" s="5" t="s">
        <v>6</v>
      </c>
      <c r="D118" s="6" t="s">
        <v>76</v>
      </c>
      <c r="E118" s="6"/>
      <c r="F118" s="33"/>
    </row>
    <row r="119" spans="3:6" x14ac:dyDescent="0.2">
      <c r="C119" s="5" t="s">
        <v>6</v>
      </c>
      <c r="D119" s="6">
        <v>0.5</v>
      </c>
      <c r="E119" s="6"/>
      <c r="F119" s="33"/>
    </row>
    <row r="120" spans="3:6" x14ac:dyDescent="0.2">
      <c r="C120" s="5" t="s">
        <v>6</v>
      </c>
      <c r="D120" s="6">
        <v>0.6</v>
      </c>
      <c r="E120" s="6"/>
      <c r="F120" s="33"/>
    </row>
    <row r="121" spans="3:6" x14ac:dyDescent="0.2">
      <c r="C121" s="5" t="s">
        <v>6</v>
      </c>
      <c r="D121" s="6">
        <v>0.7</v>
      </c>
      <c r="E121" s="6"/>
      <c r="F121" s="33"/>
    </row>
    <row r="122" spans="3:6" x14ac:dyDescent="0.2">
      <c r="C122" s="5" t="s">
        <v>6</v>
      </c>
      <c r="D122" s="6">
        <v>0.8</v>
      </c>
      <c r="E122" s="6"/>
      <c r="F122" s="33"/>
    </row>
    <row r="123" spans="3:6" x14ac:dyDescent="0.2">
      <c r="C123" s="5" t="s">
        <v>6</v>
      </c>
      <c r="D123" s="32"/>
      <c r="E123" s="6"/>
      <c r="F123" s="33"/>
    </row>
    <row r="124" spans="3:6" x14ac:dyDescent="0.2">
      <c r="C124" s="5" t="s">
        <v>6</v>
      </c>
      <c r="D124" s="32"/>
      <c r="E124" s="6"/>
      <c r="F124" s="33"/>
    </row>
    <row r="125" spans="3:6" x14ac:dyDescent="0.2">
      <c r="C125" s="5" t="s">
        <v>7</v>
      </c>
      <c r="D125" s="6">
        <v>0.2</v>
      </c>
      <c r="E125" s="6"/>
      <c r="F125" s="33"/>
    </row>
    <row r="126" spans="3:6" x14ac:dyDescent="0.2">
      <c r="C126" s="5" t="s">
        <v>7</v>
      </c>
      <c r="D126" s="6">
        <v>0.3</v>
      </c>
      <c r="E126" s="6"/>
      <c r="F126" s="33"/>
    </row>
    <row r="127" spans="3:6" x14ac:dyDescent="0.2">
      <c r="C127" s="5" t="s">
        <v>7</v>
      </c>
      <c r="D127" s="6">
        <v>0.4</v>
      </c>
      <c r="E127" s="6"/>
      <c r="F127" s="33"/>
    </row>
    <row r="128" spans="3:6" x14ac:dyDescent="0.2">
      <c r="C128" s="5" t="s">
        <v>7</v>
      </c>
      <c r="D128" s="6" t="s">
        <v>76</v>
      </c>
      <c r="E128" s="6"/>
      <c r="F128" s="33"/>
    </row>
    <row r="129" spans="3:6" x14ac:dyDescent="0.2">
      <c r="C129" s="5" t="s">
        <v>7</v>
      </c>
      <c r="D129" s="6">
        <v>0.5</v>
      </c>
      <c r="E129" s="6"/>
      <c r="F129" s="33"/>
    </row>
    <row r="130" spans="3:6" x14ac:dyDescent="0.2">
      <c r="C130" s="5" t="s">
        <v>7</v>
      </c>
      <c r="D130" s="6">
        <v>0.6</v>
      </c>
      <c r="E130" s="6"/>
      <c r="F130" s="33"/>
    </row>
    <row r="131" spans="3:6" x14ac:dyDescent="0.2">
      <c r="C131" s="5" t="s">
        <v>7</v>
      </c>
      <c r="D131" s="6">
        <v>0.7</v>
      </c>
      <c r="E131" s="6"/>
      <c r="F131" s="33"/>
    </row>
    <row r="132" spans="3:6" x14ac:dyDescent="0.2">
      <c r="C132" s="5" t="s">
        <v>7</v>
      </c>
      <c r="D132" s="6">
        <v>0.8</v>
      </c>
      <c r="E132" s="6"/>
      <c r="F132" s="33"/>
    </row>
    <row r="133" spans="3:6" x14ac:dyDescent="0.2">
      <c r="C133" s="5" t="s">
        <v>7</v>
      </c>
      <c r="D133" s="32"/>
      <c r="E133" s="6"/>
      <c r="F133" s="33"/>
    </row>
    <row r="134" spans="3:6" x14ac:dyDescent="0.2">
      <c r="C134" s="5" t="s">
        <v>7</v>
      </c>
      <c r="D134" s="32"/>
      <c r="E134" s="6"/>
      <c r="F134" s="33"/>
    </row>
    <row r="135" spans="3:6" x14ac:dyDescent="0.2">
      <c r="C135" s="5" t="s">
        <v>62</v>
      </c>
      <c r="D135" s="6">
        <v>0.2</v>
      </c>
      <c r="E135" s="6"/>
      <c r="F135" s="33"/>
    </row>
    <row r="136" spans="3:6" x14ac:dyDescent="0.2">
      <c r="C136" s="5" t="s">
        <v>62</v>
      </c>
      <c r="D136" s="6">
        <v>0.3</v>
      </c>
      <c r="E136" s="6"/>
      <c r="F136" s="33"/>
    </row>
    <row r="137" spans="3:6" x14ac:dyDescent="0.2">
      <c r="C137" s="5" t="s">
        <v>62</v>
      </c>
      <c r="D137" s="6">
        <v>0.4</v>
      </c>
      <c r="E137" s="6"/>
      <c r="F137" s="33"/>
    </row>
    <row r="138" spans="3:6" x14ac:dyDescent="0.2">
      <c r="C138" s="5" t="s">
        <v>62</v>
      </c>
      <c r="D138" s="6" t="s">
        <v>76</v>
      </c>
      <c r="E138" s="6"/>
      <c r="F138" s="33"/>
    </row>
    <row r="139" spans="3:6" x14ac:dyDescent="0.2">
      <c r="C139" s="5" t="s">
        <v>62</v>
      </c>
      <c r="D139" s="6">
        <v>0.5</v>
      </c>
      <c r="E139" s="6"/>
      <c r="F139" s="33"/>
    </row>
    <row r="140" spans="3:6" x14ac:dyDescent="0.2">
      <c r="C140" s="5" t="s">
        <v>62</v>
      </c>
      <c r="D140" s="6">
        <v>0.6</v>
      </c>
      <c r="E140" s="6"/>
      <c r="F140" s="33"/>
    </row>
    <row r="141" spans="3:6" x14ac:dyDescent="0.2">
      <c r="C141" s="5" t="s">
        <v>62</v>
      </c>
      <c r="D141" s="6">
        <v>0.7</v>
      </c>
      <c r="E141" s="6"/>
      <c r="F141" s="33"/>
    </row>
    <row r="142" spans="3:6" x14ac:dyDescent="0.2">
      <c r="C142" s="5" t="s">
        <v>62</v>
      </c>
      <c r="D142" s="6">
        <v>0.8</v>
      </c>
      <c r="E142" s="6"/>
      <c r="F142" s="33"/>
    </row>
    <row r="143" spans="3:6" x14ac:dyDescent="0.2">
      <c r="C143" s="5" t="s">
        <v>62</v>
      </c>
      <c r="D143" s="32"/>
      <c r="E143" s="6"/>
      <c r="F143" s="33"/>
    </row>
    <row r="144" spans="3:6" x14ac:dyDescent="0.2">
      <c r="C144" s="5" t="s">
        <v>62</v>
      </c>
      <c r="D144" s="32"/>
      <c r="E144" s="6"/>
      <c r="F144" s="33"/>
    </row>
    <row r="145" spans="3:6" x14ac:dyDescent="0.2">
      <c r="C145" s="12" t="s">
        <v>56</v>
      </c>
      <c r="D145" s="6">
        <v>0.2</v>
      </c>
      <c r="E145" s="6"/>
      <c r="F145" s="33"/>
    </row>
    <row r="146" spans="3:6" x14ac:dyDescent="0.2">
      <c r="C146" s="12" t="s">
        <v>56</v>
      </c>
      <c r="D146" s="6">
        <v>0.3</v>
      </c>
      <c r="E146" s="6"/>
      <c r="F146" s="33"/>
    </row>
    <row r="147" spans="3:6" x14ac:dyDescent="0.2">
      <c r="C147" s="12" t="s">
        <v>56</v>
      </c>
      <c r="D147" s="6">
        <v>0.4</v>
      </c>
      <c r="E147" s="6"/>
      <c r="F147" s="33"/>
    </row>
    <row r="148" spans="3:6" x14ac:dyDescent="0.2">
      <c r="C148" s="12" t="s">
        <v>56</v>
      </c>
      <c r="D148" s="6" t="s">
        <v>76</v>
      </c>
      <c r="E148" s="6"/>
      <c r="F148" s="33"/>
    </row>
    <row r="149" spans="3:6" x14ac:dyDescent="0.2">
      <c r="C149" s="12" t="s">
        <v>56</v>
      </c>
      <c r="D149" s="6">
        <v>0.5</v>
      </c>
      <c r="E149" s="6"/>
      <c r="F149" s="33"/>
    </row>
    <row r="150" spans="3:6" x14ac:dyDescent="0.2">
      <c r="C150" s="12" t="s">
        <v>56</v>
      </c>
      <c r="D150" s="6">
        <v>0.6</v>
      </c>
      <c r="E150" s="6"/>
      <c r="F150" s="33"/>
    </row>
    <row r="151" spans="3:6" x14ac:dyDescent="0.2">
      <c r="C151" s="12" t="s">
        <v>56</v>
      </c>
      <c r="D151" s="6">
        <v>0.7</v>
      </c>
      <c r="E151" s="6"/>
      <c r="F151" s="33"/>
    </row>
    <row r="152" spans="3:6" x14ac:dyDescent="0.2">
      <c r="C152" s="12" t="s">
        <v>56</v>
      </c>
      <c r="D152" s="6">
        <v>0.8</v>
      </c>
      <c r="E152" s="6"/>
      <c r="F152" s="33"/>
    </row>
    <row r="153" spans="3:6" x14ac:dyDescent="0.2">
      <c r="C153" s="12" t="s">
        <v>56</v>
      </c>
      <c r="D153" s="32"/>
      <c r="E153" s="6"/>
      <c r="F153" s="33"/>
    </row>
    <row r="154" spans="3:6" x14ac:dyDescent="0.2">
      <c r="C154" s="12" t="s">
        <v>56</v>
      </c>
      <c r="D154" s="6" t="s">
        <v>44</v>
      </c>
      <c r="E154" s="6"/>
      <c r="F154" s="33"/>
    </row>
    <row r="155" spans="3:6" x14ac:dyDescent="0.2">
      <c r="C155" s="12" t="s">
        <v>56</v>
      </c>
      <c r="D155" s="6" t="s">
        <v>77</v>
      </c>
      <c r="E155" s="6"/>
      <c r="F155" s="33"/>
    </row>
    <row r="156" spans="3:6" x14ac:dyDescent="0.2">
      <c r="C156" s="3"/>
      <c r="D156" s="3"/>
      <c r="E156" s="3"/>
      <c r="F156" s="31"/>
    </row>
    <row r="157" spans="3:6" x14ac:dyDescent="0.2">
      <c r="C157" s="4" t="s">
        <v>26</v>
      </c>
      <c r="F157" s="31"/>
    </row>
    <row r="158" spans="3:6" x14ac:dyDescent="0.2">
      <c r="F158" s="31"/>
    </row>
    <row r="159" spans="3:6" x14ac:dyDescent="0.2">
      <c r="C159" s="1" t="s">
        <v>2</v>
      </c>
      <c r="F159" s="33"/>
    </row>
    <row r="160" spans="3:6" x14ac:dyDescent="0.2">
      <c r="C160" s="1" t="s">
        <v>63</v>
      </c>
      <c r="F160" s="33"/>
    </row>
    <row r="161" spans="3:6" x14ac:dyDescent="0.2">
      <c r="C161" s="1" t="s">
        <v>3</v>
      </c>
      <c r="F161" s="33"/>
    </row>
    <row r="162" spans="3:6" x14ac:dyDescent="0.2">
      <c r="C162" s="1" t="s">
        <v>27</v>
      </c>
      <c r="F162" s="33"/>
    </row>
    <row r="163" spans="3:6" x14ac:dyDescent="0.2">
      <c r="C163" s="1" t="s">
        <v>9</v>
      </c>
      <c r="F163" s="33"/>
    </row>
    <row r="164" spans="3:6" x14ac:dyDescent="0.2">
      <c r="C164" s="1" t="s">
        <v>28</v>
      </c>
      <c r="F164" s="33"/>
    </row>
    <row r="165" spans="3:6" ht="13.5" thickBot="1" x14ac:dyDescent="0.25">
      <c r="C165" s="1" t="s">
        <v>29</v>
      </c>
      <c r="F165" s="43"/>
    </row>
    <row r="166" spans="3:6" x14ac:dyDescent="0.2">
      <c r="C166" s="1" t="s">
        <v>10</v>
      </c>
      <c r="F166" s="31">
        <f>SUM(F159:F165)</f>
        <v>0</v>
      </c>
    </row>
    <row r="167" spans="3:6" x14ac:dyDescent="0.2">
      <c r="C167" s="1" t="s">
        <v>68</v>
      </c>
      <c r="F167" s="46"/>
    </row>
    <row r="168" spans="3:6" x14ac:dyDescent="0.2">
      <c r="C168" s="1" t="s">
        <v>93</v>
      </c>
      <c r="F168" s="31">
        <f>F166-F167</f>
        <v>0</v>
      </c>
    </row>
    <row r="169" spans="3:6" x14ac:dyDescent="0.2">
      <c r="F169" s="31"/>
    </row>
    <row r="170" spans="3:6" x14ac:dyDescent="0.2">
      <c r="C170" s="4" t="s">
        <v>21</v>
      </c>
      <c r="D170" s="4"/>
      <c r="E170" s="4"/>
      <c r="F170" s="31"/>
    </row>
    <row r="171" spans="3:6" x14ac:dyDescent="0.2">
      <c r="C171" s="7" t="s">
        <v>58</v>
      </c>
      <c r="F171" s="33"/>
    </row>
    <row r="172" spans="3:6" x14ac:dyDescent="0.2">
      <c r="C172" s="7" t="s">
        <v>58</v>
      </c>
      <c r="F172" s="33"/>
    </row>
    <row r="173" spans="3:6" x14ac:dyDescent="0.2">
      <c r="C173" s="7" t="s">
        <v>59</v>
      </c>
      <c r="F173" s="33"/>
    </row>
    <row r="174" spans="3:6" x14ac:dyDescent="0.2">
      <c r="C174" s="7" t="s">
        <v>59</v>
      </c>
      <c r="F174" s="33"/>
    </row>
    <row r="175" spans="3:6" x14ac:dyDescent="0.2">
      <c r="C175" s="7" t="s">
        <v>51</v>
      </c>
      <c r="F175" s="33"/>
    </row>
    <row r="176" spans="3:6" x14ac:dyDescent="0.2">
      <c r="C176" s="7" t="s">
        <v>52</v>
      </c>
      <c r="F176" s="33"/>
    </row>
    <row r="177" spans="3:6" x14ac:dyDescent="0.2">
      <c r="C177" s="7" t="s">
        <v>53</v>
      </c>
      <c r="F177" s="33"/>
    </row>
    <row r="178" spans="3:6" x14ac:dyDescent="0.2">
      <c r="C178" s="7" t="s">
        <v>0</v>
      </c>
      <c r="F178" s="33"/>
    </row>
    <row r="179" spans="3:6" x14ac:dyDescent="0.2">
      <c r="C179" s="7" t="s">
        <v>0</v>
      </c>
      <c r="F179" s="33"/>
    </row>
    <row r="180" spans="3:6" x14ac:dyDescent="0.2">
      <c r="C180" s="7" t="s">
        <v>0</v>
      </c>
      <c r="F180" s="33"/>
    </row>
    <row r="181" spans="3:6" x14ac:dyDescent="0.2">
      <c r="C181" s="7" t="s">
        <v>0</v>
      </c>
      <c r="F181" s="33"/>
    </row>
    <row r="182" spans="3:6" x14ac:dyDescent="0.2">
      <c r="C182" s="7" t="s">
        <v>45</v>
      </c>
      <c r="F182" s="33"/>
    </row>
    <row r="183" spans="3:6" x14ac:dyDescent="0.2">
      <c r="C183" s="7" t="s">
        <v>55</v>
      </c>
      <c r="F183" s="33"/>
    </row>
    <row r="184" spans="3:6" ht="13.5" thickBot="1" x14ac:dyDescent="0.25">
      <c r="C184" s="7" t="s">
        <v>54</v>
      </c>
      <c r="D184" s="5"/>
      <c r="E184" s="5"/>
      <c r="F184" s="43"/>
    </row>
    <row r="185" spans="3:6" x14ac:dyDescent="0.2">
      <c r="C185" s="7" t="s">
        <v>60</v>
      </c>
      <c r="D185" s="5"/>
      <c r="E185" s="5"/>
      <c r="F185" s="31">
        <f>SUM(F171:F184)</f>
        <v>0</v>
      </c>
    </row>
    <row r="186" spans="3:6" x14ac:dyDescent="0.2">
      <c r="C186" s="7" t="s">
        <v>22</v>
      </c>
      <c r="D186" s="5"/>
      <c r="E186" s="5"/>
      <c r="F186" s="44" t="str">
        <f>IFERROR((F183+F184)/F166,"")</f>
        <v/>
      </c>
    </row>
    <row r="187" spans="3:6" x14ac:dyDescent="0.2">
      <c r="F187" s="31"/>
    </row>
    <row r="188" spans="3:6" x14ac:dyDescent="0.2">
      <c r="C188" s="4" t="s">
        <v>30</v>
      </c>
      <c r="F188" s="31"/>
    </row>
    <row r="189" spans="3:6" x14ac:dyDescent="0.2">
      <c r="F189" s="31"/>
    </row>
    <row r="190" spans="3:6" x14ac:dyDescent="0.2">
      <c r="C190" s="1" t="s">
        <v>10</v>
      </c>
      <c r="F190" s="31">
        <f>F166</f>
        <v>0</v>
      </c>
    </row>
    <row r="191" spans="3:6" ht="13.5" thickBot="1" x14ac:dyDescent="0.25">
      <c r="C191" s="1" t="s">
        <v>31</v>
      </c>
      <c r="F191" s="47">
        <f>F185</f>
        <v>0</v>
      </c>
    </row>
    <row r="192" spans="3:6" x14ac:dyDescent="0.2">
      <c r="C192" s="1" t="s">
        <v>32</v>
      </c>
      <c r="F192" s="31">
        <f>F190-F191</f>
        <v>0</v>
      </c>
    </row>
    <row r="193" spans="1:6" x14ac:dyDescent="0.2">
      <c r="F193" s="27"/>
    </row>
    <row r="194" spans="1:6" x14ac:dyDescent="0.2">
      <c r="C194" s="4" t="s">
        <v>125</v>
      </c>
      <c r="F194" s="27"/>
    </row>
    <row r="195" spans="1:6" x14ac:dyDescent="0.2">
      <c r="F195" s="27"/>
    </row>
    <row r="196" spans="1:6" x14ac:dyDescent="0.2">
      <c r="C196" s="16" t="s">
        <v>117</v>
      </c>
      <c r="F196" s="33"/>
    </row>
    <row r="197" spans="1:6" x14ac:dyDescent="0.2">
      <c r="C197" s="16" t="s">
        <v>118</v>
      </c>
      <c r="F197" s="33"/>
    </row>
    <row r="198" spans="1:6" x14ac:dyDescent="0.2">
      <c r="C198" s="16" t="s">
        <v>119</v>
      </c>
      <c r="F198" s="58">
        <f>F197*1.2</f>
        <v>0</v>
      </c>
    </row>
    <row r="199" spans="1:6" x14ac:dyDescent="0.2">
      <c r="C199" s="16" t="s">
        <v>147</v>
      </c>
      <c r="F199" s="71">
        <f>F166*0.6</f>
        <v>0</v>
      </c>
    </row>
    <row r="200" spans="1:6" x14ac:dyDescent="0.2">
      <c r="C200" s="16" t="s">
        <v>120</v>
      </c>
      <c r="F200" s="33"/>
    </row>
    <row r="201" spans="1:6" x14ac:dyDescent="0.2">
      <c r="C201" s="16" t="s">
        <v>121</v>
      </c>
      <c r="F201" s="33"/>
    </row>
    <row r="202" spans="1:6" x14ac:dyDescent="0.2">
      <c r="C202" s="16" t="s">
        <v>122</v>
      </c>
      <c r="F202" s="33"/>
    </row>
    <row r="203" spans="1:6" x14ac:dyDescent="0.2">
      <c r="C203" s="16" t="s">
        <v>123</v>
      </c>
      <c r="F203" s="33"/>
    </row>
    <row r="204" spans="1:6" x14ac:dyDescent="0.2">
      <c r="C204" s="16" t="s">
        <v>124</v>
      </c>
      <c r="F204" s="33"/>
    </row>
    <row r="205" spans="1:6" x14ac:dyDescent="0.2">
      <c r="F205" s="27"/>
    </row>
    <row r="206" spans="1:6" x14ac:dyDescent="0.2">
      <c r="A206" s="21"/>
      <c r="B206" s="21"/>
      <c r="C206" s="28" t="s">
        <v>84</v>
      </c>
      <c r="D206" s="21"/>
      <c r="E206" s="21"/>
      <c r="F206" s="27"/>
    </row>
    <row r="207" spans="1:6" x14ac:dyDescent="0.2">
      <c r="A207" s="21"/>
      <c r="B207" s="21"/>
      <c r="C207" s="21"/>
      <c r="D207" s="29" t="s">
        <v>85</v>
      </c>
      <c r="E207" s="21"/>
      <c r="F207" s="27"/>
    </row>
    <row r="208" spans="1:6" x14ac:dyDescent="0.2">
      <c r="F208" s="31"/>
    </row>
    <row r="209" spans="3:6" x14ac:dyDescent="0.2">
      <c r="C209" s="4" t="s">
        <v>23</v>
      </c>
      <c r="D209" s="3"/>
      <c r="E209" s="3"/>
      <c r="F209" s="31"/>
    </row>
    <row r="210" spans="3:6" x14ac:dyDescent="0.2">
      <c r="C210" s="8" t="s">
        <v>86</v>
      </c>
      <c r="D210" s="3"/>
      <c r="E210" s="3"/>
      <c r="F210" s="31">
        <f>F14</f>
        <v>0</v>
      </c>
    </row>
    <row r="211" spans="3:6" x14ac:dyDescent="0.2">
      <c r="C211" s="3" t="s">
        <v>24</v>
      </c>
      <c r="D211" s="3"/>
      <c r="E211" s="3"/>
      <c r="F211" s="31">
        <f>(F183+F184)</f>
        <v>0</v>
      </c>
    </row>
    <row r="212" spans="3:6" x14ac:dyDescent="0.2">
      <c r="C212" s="3" t="s">
        <v>25</v>
      </c>
      <c r="D212" s="3"/>
      <c r="E212" s="3"/>
      <c r="F212" s="48" t="str">
        <f>IFERROR(F211/F210,"")</f>
        <v/>
      </c>
    </row>
    <row r="213" spans="3:6" x14ac:dyDescent="0.2">
      <c r="C213" s="3"/>
      <c r="D213" s="3"/>
      <c r="E213" s="3"/>
      <c r="F213" s="31"/>
    </row>
    <row r="214" spans="3:6" x14ac:dyDescent="0.2">
      <c r="C214" s="4" t="s">
        <v>34</v>
      </c>
      <c r="F214" s="49"/>
    </row>
    <row r="215" spans="3:6" x14ac:dyDescent="0.2">
      <c r="D215" s="9" t="s">
        <v>33</v>
      </c>
      <c r="F215" s="49"/>
    </row>
    <row r="216" spans="3:6" x14ac:dyDescent="0.2">
      <c r="C216" s="1" t="s">
        <v>69</v>
      </c>
      <c r="D216" s="14" t="s">
        <v>66</v>
      </c>
      <c r="F216" s="31" t="str">
        <f>IFERROR(F166/F83,"")</f>
        <v/>
      </c>
    </row>
    <row r="217" spans="3:6" x14ac:dyDescent="0.2">
      <c r="C217" s="1" t="s">
        <v>70</v>
      </c>
      <c r="D217" s="14">
        <v>350000</v>
      </c>
      <c r="F217" s="31" t="str">
        <f>IFERROR(F168/F83,"")</f>
        <v/>
      </c>
    </row>
    <row r="218" spans="3:6" x14ac:dyDescent="0.2">
      <c r="C218" s="1" t="s">
        <v>75</v>
      </c>
      <c r="D218" s="14" t="s">
        <v>66</v>
      </c>
      <c r="F218" s="31" t="str">
        <f>IFERROR((F161+F162)/F83,"")</f>
        <v/>
      </c>
    </row>
    <row r="219" spans="3:6" x14ac:dyDescent="0.2">
      <c r="C219" s="1" t="s">
        <v>35</v>
      </c>
      <c r="D219" s="14" t="s">
        <v>66</v>
      </c>
      <c r="F219" s="31" t="str">
        <f>IFERROR(F210/F83,"")</f>
        <v/>
      </c>
    </row>
    <row r="220" spans="3:6" x14ac:dyDescent="0.2">
      <c r="D220" s="13"/>
      <c r="F220" s="27"/>
    </row>
    <row r="221" spans="3:6" x14ac:dyDescent="0.2">
      <c r="C221" s="4" t="s">
        <v>36</v>
      </c>
      <c r="F221" s="27"/>
    </row>
    <row r="222" spans="3:6" x14ac:dyDescent="0.2">
      <c r="F222" s="27"/>
    </row>
    <row r="223" spans="3:6" x14ac:dyDescent="0.2">
      <c r="C223" s="1" t="s">
        <v>46</v>
      </c>
      <c r="F223" s="31" t="str">
        <f>IFERROR((F161+F162)/F92,"")</f>
        <v/>
      </c>
    </row>
    <row r="224" spans="3:6" x14ac:dyDescent="0.2">
      <c r="C224" s="1" t="s">
        <v>47</v>
      </c>
      <c r="F224" s="31" t="str">
        <f>IFERROR(F166/F92,"")</f>
        <v/>
      </c>
    </row>
    <row r="225" spans="1:6" x14ac:dyDescent="0.2">
      <c r="C225" s="1" t="s">
        <v>37</v>
      </c>
      <c r="F225" s="31" t="str">
        <f>IFERROR(F210/(F87+F88+F89+F90),"")</f>
        <v/>
      </c>
    </row>
    <row r="226" spans="1:6" x14ac:dyDescent="0.2">
      <c r="C226" s="1" t="s">
        <v>64</v>
      </c>
      <c r="F226" s="31" t="str">
        <f>IFERROR(F210/(F87+F88+F90),"")</f>
        <v/>
      </c>
    </row>
    <row r="227" spans="1:6" x14ac:dyDescent="0.2">
      <c r="F227" s="49"/>
    </row>
    <row r="228" spans="1:6" x14ac:dyDescent="0.2">
      <c r="C228" s="4" t="s">
        <v>61</v>
      </c>
      <c r="F228" s="50"/>
    </row>
    <row r="229" spans="1:6" x14ac:dyDescent="0.2">
      <c r="F229" s="49"/>
    </row>
    <row r="230" spans="1:6" x14ac:dyDescent="0.2">
      <c r="C230" s="2" t="s">
        <v>38</v>
      </c>
    </row>
    <row r="231" spans="1:6" x14ac:dyDescent="0.2">
      <c r="C231" s="5" t="s">
        <v>81</v>
      </c>
      <c r="F231" s="33"/>
    </row>
    <row r="232" spans="1:6" x14ac:dyDescent="0.2">
      <c r="C232" s="2"/>
      <c r="F232" s="27"/>
    </row>
    <row r="233" spans="1:6" x14ac:dyDescent="0.2">
      <c r="A233" s="21"/>
      <c r="B233" s="21"/>
      <c r="C233" s="21"/>
      <c r="D233" s="21"/>
      <c r="E233" s="21"/>
      <c r="F233" s="27"/>
    </row>
    <row r="234" spans="1:6" x14ac:dyDescent="0.2">
      <c r="A234" s="21"/>
      <c r="B234" s="21"/>
      <c r="C234" s="21"/>
      <c r="D234" s="21"/>
      <c r="E234" s="21"/>
      <c r="F234" s="27"/>
    </row>
    <row r="235" spans="1:6" x14ac:dyDescent="0.2">
      <c r="A235" s="21"/>
      <c r="B235" s="21"/>
      <c r="C235" s="21"/>
      <c r="D235" s="21"/>
      <c r="E235" s="21"/>
      <c r="F235" s="27"/>
    </row>
    <row r="236" spans="1:6" x14ac:dyDescent="0.2">
      <c r="A236" s="21"/>
      <c r="B236" s="21"/>
      <c r="C236" s="21"/>
      <c r="D236" s="21"/>
      <c r="E236" s="21"/>
      <c r="F236" s="27"/>
    </row>
    <row r="237" spans="1:6" x14ac:dyDescent="0.2">
      <c r="A237" s="21"/>
      <c r="B237" s="21"/>
      <c r="C237" s="21"/>
      <c r="D237" s="21"/>
      <c r="E237" s="21"/>
      <c r="F237" s="27"/>
    </row>
    <row r="238" spans="1:6" x14ac:dyDescent="0.2">
      <c r="A238" s="21"/>
      <c r="B238" s="21"/>
      <c r="C238" s="21"/>
      <c r="D238" s="21"/>
      <c r="E238" s="21"/>
      <c r="F238" s="27"/>
    </row>
    <row r="239" spans="1:6" x14ac:dyDescent="0.2">
      <c r="A239" s="21"/>
      <c r="B239" s="21"/>
      <c r="C239" s="21"/>
      <c r="D239" s="21"/>
      <c r="E239" s="21"/>
      <c r="F239" s="27"/>
    </row>
    <row r="240" spans="1:6" x14ac:dyDescent="0.2">
      <c r="A240" s="21"/>
      <c r="B240" s="21"/>
      <c r="C240" s="21"/>
      <c r="D240" s="21"/>
      <c r="E240" s="21"/>
      <c r="F240" s="27"/>
    </row>
    <row r="241" spans="1:6" x14ac:dyDescent="0.2">
      <c r="A241" s="21"/>
      <c r="B241" s="21"/>
      <c r="C241" s="21"/>
      <c r="D241" s="21"/>
      <c r="E241" s="21"/>
      <c r="F241" s="27"/>
    </row>
    <row r="242" spans="1:6" x14ac:dyDescent="0.2">
      <c r="A242" s="21"/>
      <c r="B242" s="21"/>
      <c r="C242" s="21"/>
      <c r="D242" s="21"/>
      <c r="E242" s="21"/>
      <c r="F242" s="27"/>
    </row>
    <row r="243" spans="1:6" x14ac:dyDescent="0.2">
      <c r="A243" s="21"/>
      <c r="B243" s="21"/>
      <c r="C243" s="21"/>
      <c r="D243" s="21"/>
      <c r="E243" s="21"/>
      <c r="F243" s="27"/>
    </row>
    <row r="244" spans="1:6" x14ac:dyDescent="0.2">
      <c r="A244" s="21"/>
      <c r="B244" s="21"/>
      <c r="C244" s="21"/>
      <c r="D244" s="21"/>
      <c r="E244" s="21"/>
      <c r="F244" s="27"/>
    </row>
    <row r="245" spans="1:6" x14ac:dyDescent="0.2">
      <c r="A245" s="21"/>
      <c r="B245" s="21"/>
      <c r="C245" s="21"/>
      <c r="D245" s="21"/>
      <c r="E245" s="21"/>
      <c r="F245" s="27"/>
    </row>
    <row r="246" spans="1:6" x14ac:dyDescent="0.2">
      <c r="A246" s="21"/>
      <c r="B246" s="21"/>
      <c r="C246" s="21"/>
      <c r="D246" s="21"/>
      <c r="E246" s="21"/>
      <c r="F246" s="27"/>
    </row>
    <row r="247" spans="1:6" x14ac:dyDescent="0.2">
      <c r="A247" s="21"/>
      <c r="B247" s="21"/>
      <c r="C247" s="21"/>
      <c r="D247" s="21"/>
      <c r="E247" s="21"/>
      <c r="F247" s="27"/>
    </row>
    <row r="248" spans="1:6" x14ac:dyDescent="0.2">
      <c r="A248" s="21"/>
      <c r="B248" s="21"/>
      <c r="C248" s="21"/>
      <c r="D248" s="21"/>
      <c r="E248" s="21"/>
      <c r="F248" s="27"/>
    </row>
    <row r="249" spans="1:6" x14ac:dyDescent="0.2">
      <c r="A249" s="21"/>
      <c r="B249" s="21"/>
      <c r="C249" s="21"/>
      <c r="D249" s="21"/>
      <c r="E249" s="21"/>
      <c r="F249" s="27"/>
    </row>
    <row r="250" spans="1:6" x14ac:dyDescent="0.2">
      <c r="A250" s="21"/>
      <c r="B250" s="21"/>
      <c r="C250" s="30" t="s">
        <v>138</v>
      </c>
      <c r="D250" s="21"/>
      <c r="E250" s="21"/>
      <c r="F250" s="27"/>
    </row>
    <row r="251" spans="1:6" x14ac:dyDescent="0.2">
      <c r="A251" s="21"/>
      <c r="B251" s="21"/>
      <c r="C251" s="21"/>
      <c r="D251" s="21"/>
      <c r="E251" s="21"/>
      <c r="F251" s="27"/>
    </row>
    <row r="252" spans="1:6" x14ac:dyDescent="0.2">
      <c r="A252" s="21"/>
      <c r="B252" s="34"/>
      <c r="C252" s="59" t="s">
        <v>39</v>
      </c>
      <c r="D252" s="34"/>
      <c r="E252" s="34"/>
      <c r="F252" s="61"/>
    </row>
    <row r="253" spans="1:6" ht="12.75" customHeight="1" x14ac:dyDescent="0.2">
      <c r="C253" s="64" t="s">
        <v>133</v>
      </c>
      <c r="F253" s="62"/>
    </row>
    <row r="254" spans="1:6" ht="12.75" customHeight="1" x14ac:dyDescent="0.2">
      <c r="C254" s="64" t="s">
        <v>134</v>
      </c>
      <c r="F254" s="63"/>
    </row>
    <row r="255" spans="1:6" x14ac:dyDescent="0.2">
      <c r="C255" s="60"/>
      <c r="F255" s="61"/>
    </row>
    <row r="256" spans="1:6" x14ac:dyDescent="0.2">
      <c r="C256" s="59" t="s">
        <v>40</v>
      </c>
      <c r="F256" s="61"/>
    </row>
    <row r="257" spans="3:6" x14ac:dyDescent="0.2">
      <c r="C257" s="64" t="s">
        <v>126</v>
      </c>
      <c r="F257" s="63"/>
    </row>
    <row r="258" spans="3:6" x14ac:dyDescent="0.2">
      <c r="C258" s="64" t="s">
        <v>135</v>
      </c>
      <c r="F258" s="63"/>
    </row>
    <row r="259" spans="3:6" x14ac:dyDescent="0.2">
      <c r="C259" s="64" t="s">
        <v>127</v>
      </c>
      <c r="F259" s="63"/>
    </row>
    <row r="260" spans="3:6" x14ac:dyDescent="0.2">
      <c r="C260" s="64" t="s">
        <v>94</v>
      </c>
      <c r="F260" s="63"/>
    </row>
    <row r="261" spans="3:6" x14ac:dyDescent="0.2">
      <c r="C261" s="60"/>
      <c r="F261" s="61"/>
    </row>
    <row r="262" spans="3:6" x14ac:dyDescent="0.2">
      <c r="C262" s="59" t="s">
        <v>136</v>
      </c>
      <c r="F262" s="61"/>
    </row>
    <row r="263" spans="3:6" x14ac:dyDescent="0.2">
      <c r="C263" s="64" t="s">
        <v>128</v>
      </c>
      <c r="F263" s="63"/>
    </row>
    <row r="264" spans="3:6" ht="25.5" x14ac:dyDescent="0.2">
      <c r="C264" s="64" t="s">
        <v>129</v>
      </c>
      <c r="F264" s="63"/>
    </row>
    <row r="265" spans="3:6" x14ac:dyDescent="0.2">
      <c r="C265" s="64" t="s">
        <v>130</v>
      </c>
      <c r="F265" s="63"/>
    </row>
    <row r="266" spans="3:6" x14ac:dyDescent="0.2">
      <c r="C266" s="64"/>
      <c r="F266" s="1"/>
    </row>
    <row r="267" spans="3:6" x14ac:dyDescent="0.2">
      <c r="C267" s="59" t="s">
        <v>137</v>
      </c>
      <c r="F267" s="63"/>
    </row>
    <row r="268" spans="3:6" x14ac:dyDescent="0.2">
      <c r="C268" s="60"/>
      <c r="F268" s="61"/>
    </row>
    <row r="269" spans="3:6" x14ac:dyDescent="0.2">
      <c r="C269" s="59" t="s">
        <v>41</v>
      </c>
      <c r="F269" s="61"/>
    </row>
    <row r="270" spans="3:6" x14ac:dyDescent="0.2">
      <c r="C270" s="64" t="s">
        <v>131</v>
      </c>
      <c r="F270" s="63"/>
    </row>
    <row r="271" spans="3:6" x14ac:dyDescent="0.2">
      <c r="C271" s="64" t="s">
        <v>132</v>
      </c>
      <c r="F271" s="63"/>
    </row>
  </sheetData>
  <sheetProtection algorithmName="SHA-512" hashValue="IPGcN7lHSNJmdBznT6hPz2I550RagAq0hbGaWEp2+ad6umoPvSZDOKyy2e0Joc0taeZbZNb3dDxpp1JQ/bXsSQ==" saltValue="FbqrCzwYznaR4Vl8deo6hA==" spinCount="100000" sheet="1" objects="1" scenarios="1"/>
  <dataValidations count="17">
    <dataValidation type="list" allowBlank="1" showInputMessage="1" showErrorMessage="1" sqref="F254" xr:uid="{14E7B4B0-669B-4B36-959A-B9EE047EF3C2}">
      <formula1>"YES,NO"</formula1>
    </dataValidation>
    <dataValidation type="list" allowBlank="1" showInputMessage="1" showErrorMessage="1" sqref="F257" xr:uid="{9BE1412C-6138-4069-AE1E-B0899D0EBF58}">
      <formula1>"Grocery Store,Medical Services,Grocery &amp; Medical,na"</formula1>
    </dataValidation>
    <dataValidation type="list" allowBlank="1" showInputMessage="1" showErrorMessage="1" sqref="F258" xr:uid="{D5161DBE-5112-467F-A73E-F2029D6F88A4}">
      <formula1>"Small Town, Tribal Designated, Small &amp; Tribal,na"</formula1>
    </dataValidation>
    <dataValidation type="list" allowBlank="1" showInputMessage="1" showErrorMessage="1" sqref="F259" xr:uid="{96C92361-4577-4E16-80DE-ACC0A973C00D}">
      <formula1>"Preservation,na"</formula1>
    </dataValidation>
    <dataValidation type="list" allowBlank="1" showInputMessage="1" showErrorMessage="1" sqref="F260" xr:uid="{EB878DF4-7BBF-4B4B-9E3C-30F8561B1BD1}">
      <formula1>"Historic Preservation,na"</formula1>
    </dataValidation>
    <dataValidation type="list" allowBlank="1" showInputMessage="1" showErrorMessage="1" sqref="F263" xr:uid="{F9270870-BF34-481A-A30C-0F478F81B0C6}">
      <formula1>"Local Community Input,na"</formula1>
    </dataValidation>
    <dataValidation type="list" allowBlank="1" showInputMessage="1" showErrorMessage="1" sqref="F264" xr:uid="{8329477B-3C81-4A82-8410-E58942CE13A3}">
      <formula1>"QCT &amp; Local Plan,na"</formula1>
    </dataValidation>
    <dataValidation type="list" allowBlank="1" showInputMessage="1" showErrorMessage="1" sqref="F265" xr:uid="{74D5BBE1-796D-4148-9D04-819BA4EB32D6}">
      <formula1>"Local Entity Participation,na"</formula1>
    </dataValidation>
    <dataValidation type="list" allowBlank="1" showInputMessage="1" showErrorMessage="1" sqref="F267" xr:uid="{7ADBB6F8-0FE7-4B94-AE59-611E1C15B6A8}">
      <formula1>"Green &amp; Energy Std Met"</formula1>
    </dataValidation>
    <dataValidation type="list" allowBlank="1" showInputMessage="1" showErrorMessage="1" sqref="F270" xr:uid="{0FBD982F-7FDC-4B56-84DD-5170F110F3CC}">
      <formula1>"Family Project,na"</formula1>
    </dataValidation>
    <dataValidation type="list" allowBlank="1" showInputMessage="1" showErrorMessage="1" sqref="F271" xr:uid="{A0397158-0EBD-495B-AF07-ADF4E9ED3119}">
      <formula1>"Elderly Project,na"</formula1>
    </dataValidation>
    <dataValidation type="list" allowBlank="1" showInputMessage="1" showErrorMessage="1" sqref="F12" xr:uid="{982523C3-7D65-47E0-9CA5-F3DED1F6B075}">
      <formula1>"Small/Rural,General,4% na"</formula1>
    </dataValidation>
    <dataValidation type="list" allowBlank="1" showInputMessage="1" showErrorMessage="1" sqref="F15" xr:uid="{D5E0ECFB-796E-40A0-B778-4EF4B7EDB8CA}">
      <formula1>"Family,Senior"</formula1>
    </dataValidation>
    <dataValidation type="list" allowBlank="1" showInputMessage="1" showErrorMessage="1" sqref="F16" xr:uid="{BA2DF6AF-3FBF-4BF0-9086-D73FB54603E0}">
      <formula1>"New,Acq/Rehab,Rehab"</formula1>
    </dataValidation>
    <dataValidation type="list" allowBlank="1" showInputMessage="1" showErrorMessage="1" sqref="F17" xr:uid="{EAC8A7AF-94C4-48EA-AE6F-B5CBE428BBE5}">
      <formula1>"20/50,40/60,Ave Inc"</formula1>
    </dataValidation>
    <dataValidation type="list" allowBlank="1" showInputMessage="1" showErrorMessage="1" sqref="F228" xr:uid="{A3D208B2-6FA5-4571-8C25-7D933BA0AD80}">
      <formula1>"Tenant,Owner"</formula1>
    </dataValidation>
    <dataValidation type="list" allowBlank="1" showInputMessage="1" showErrorMessage="1" sqref="F13" xr:uid="{B4B60088-F321-4C3E-A6A5-E152AC3031C9}">
      <formula1>"Federal Non-Profit,For-Profit,4% na"</formula1>
    </dataValidation>
  </dataValidations>
  <pageMargins left="0.7" right="0.7" top="0.75" bottom="0.75" header="0.3" footer="0.3"/>
  <pageSetup fitToWidth="8" fitToHeight="9" orientation="portrait" r:id="rId1"/>
  <rowBreaks count="2" manualBreakCount="2">
    <brk id="168" min="1" max="6" man="1"/>
    <brk id="231" min="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CklistThresholdLOI</vt:lpstr>
      <vt:lpstr>AttachmentLOI 9%</vt:lpstr>
      <vt:lpstr>AttachmentLOI 4% Bd Deal</vt:lpstr>
      <vt:lpstr>'AttachmentLOI 4% Bd Deal'!Print_Area</vt:lpstr>
      <vt:lpstr>'AttachmentLOI 9%'!Print_Area</vt:lpstr>
      <vt:lpstr>CklistThresholdLOI!Print_Area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Rural Development</dc:creator>
  <cp:lastModifiedBy>Brensdal, Bruce</cp:lastModifiedBy>
  <cp:lastPrinted>2022-03-14T15:54:01Z</cp:lastPrinted>
  <dcterms:created xsi:type="dcterms:W3CDTF">2005-04-14T17:13:24Z</dcterms:created>
  <dcterms:modified xsi:type="dcterms:W3CDTF">2024-07-25T13:51:58Z</dcterms:modified>
</cp:coreProperties>
</file>